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1400" windowHeight="46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<sst xmlns="http://schemas.openxmlformats.org/spreadsheetml/2006/main" count="881" uniqueCount="225">
  <si>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</si>
  <si>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</si>
  <si>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</si>
  <si>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</si>
  <si>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</si>
  <si>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</si>
  <si>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</si>
  <si>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</si>
  <si>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 xml:space="preserve">Дата   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</si>
  <si>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</si>
  <si>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 xml:space="preserve">по ОКПО   </t>
  </si>
  <si>
    <t>35113309</t>
  </si>
  <si>
    <t>главный администратор, администратор источников финансирования 
дефицита бюджета</t>
  </si>
  <si>
    <t xml:space="preserve">Глава по БК  </t>
  </si>
  <si>
    <t>810</t>
  </si>
  <si>
    <t>Наименование бюджета</t>
  </si>
  <si>
    <t xml:space="preserve">по ОКТМО   </t>
  </si>
  <si>
    <t>Периодичность: месячная,квартальная, годовая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</si>
  <si>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</si>
  <si>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</si>
  <si>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</si>
  <si>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</si>
  <si>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</si>
  <si>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</si>
  <si>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</si>
  <si>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</si>
  <si>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</si>
  <si>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</si>
  <si>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</si>
  <si>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</si>
  <si>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</si>
  <si>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</si>
  <si>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</si>
  <si>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</si>
  <si>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</si>
  <si>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</si>
  <si>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</si>
  <si>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 от уплаты акцизов на дизельное топливо,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</si>
  <si>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</si>
  <si>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</t>
  </si>
  <si>
    <t>1000</t>
  </si>
  <si>
    <t>110</t>
  </si>
  <si>
    <t>-</t>
  </si>
  <si>
    <t xml:space="preserve">Доходы от уплаты акцизов на моторные масла для дизельных и (или) карбюраторных (инжекторных) двигателей,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</t>
  </si>
  <si>
    <t>Доходы от уплаты акцизов на автомобильный бензин,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</si>
  <si>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</si>
  <si>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доходы физических лиц с доходов, источником, которых является налоговый агент, за исключением доходов в отношении  которых исчисление и уплата налога осуществляется в соответствии со статьями 227, 2271 и 228 Налогового кодекса Российской Федерации</t>
  </si>
  <si>
    <t>182</t>
  </si>
  <si>
    <t>101</t>
  </si>
  <si>
    <t>0201001</t>
  </si>
  <si>
    <t>2100</t>
  </si>
  <si>
    <t>105</t>
  </si>
  <si>
    <t>0301001</t>
  </si>
  <si>
    <t>106</t>
  </si>
  <si>
    <t>0103010</t>
  </si>
  <si>
    <t>0603310</t>
  </si>
  <si>
    <t>0604310</t>
  </si>
  <si>
    <t>Земельный налог с организаций, обладающих земельным участком, расположенным в границах сельских поселений (сумма платежа (перерасчета, недоимка и задолженность по соответствующему платежу, в том числе и отмененному</t>
  </si>
  <si>
    <t>Государственная пошлина за совершение нотариальных действий нотариусами должностными лицами органов местного самоуправления, уполномоченными в соответствии с законодательными актами РФ</t>
  </si>
  <si>
    <t>108</t>
  </si>
  <si>
    <t>0402001</t>
  </si>
  <si>
    <t>0000</t>
  </si>
  <si>
    <t>Дотации бюджетам поселений на выравнивание бюджетной обеспеченности</t>
  </si>
  <si>
    <t>202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</si>
  <si>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</si>
  <si>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государственных полномочий по созданию и обеспечению деятельности административных комиссий</t>
  </si>
  <si>
    <t>7514</t>
  </si>
  <si>
    <t>Прочие межбюджетные трансферты, передаваемые бюджетам поселений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</si>
  <si>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</si>
  <si>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</si>
  <si>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</si>
  <si>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</si>
  <si>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</si>
  <si>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</si>
  <si>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</si>
  <si>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</si>
  <si>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</si>
  <si>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</si>
  <si>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</si>
  <si>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0102</t>
  </si>
  <si>
    <t>901</t>
  </si>
  <si>
    <t>121</t>
  </si>
  <si>
    <t>Начисления на выплаты по оплате труда</t>
  </si>
  <si>
    <t>0104</t>
  </si>
  <si>
    <t>244</t>
  </si>
  <si>
    <t>Работы, услуги по 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</si>
  <si>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</si>
  <si>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</si>
  <si>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</si>
  <si>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</si>
  <si>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0111</t>
  </si>
  <si>
    <t>870</t>
  </si>
  <si>
    <t>0113</t>
  </si>
  <si>
    <t>Перечисления другим бюджетам бюджетной системы Российской Федерации</t>
  </si>
  <si>
    <t>540</t>
  </si>
  <si>
    <t>0203</t>
  </si>
  <si>
    <t>902</t>
  </si>
  <si>
    <t>0409</t>
  </si>
  <si>
    <t>012</t>
  </si>
  <si>
    <t>0503</t>
  </si>
  <si>
    <t>011</t>
  </si>
  <si>
    <t>0801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</si>
  <si>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</si>
  <si>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</si>
  <si>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</si>
  <si>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</si>
  <si>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</si>
  <si>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</si>
  <si>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</si>
  <si>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</si>
  <si>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</si>
  <si>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</si>
  <si>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</si>
  <si>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</si>
  <si>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</si>
  <si>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</si>
  <si>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</si>
  <si>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</si>
  <si>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</si>
  <si>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</si>
  <si>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</si>
  <si>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</si>
  <si>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</si>
  <si>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</si>
  <si>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0080250</t>
  </si>
  <si>
    <t>0080210</t>
  </si>
  <si>
    <t>0080240</t>
  </si>
  <si>
    <t>0080110</t>
  </si>
  <si>
    <t>0075140</t>
  </si>
  <si>
    <t>0083060</t>
  </si>
  <si>
    <t>0083070</t>
  </si>
  <si>
    <t>0051180</t>
  </si>
  <si>
    <t>0081020</t>
  </si>
  <si>
    <t>0081030</t>
  </si>
  <si>
    <t>0080620</t>
  </si>
  <si>
    <t>Прочие закупки</t>
  </si>
  <si>
    <t>Резервные фонды</t>
  </si>
  <si>
    <t>04630428</t>
  </si>
  <si>
    <t>0503510</t>
  </si>
  <si>
    <t>Доходы от сдачи в аренду имущества, находящегося в оперативном управлении органов управления поселений и созданных ими учреждений (за исключением имущества муниципальных бюджетных и автономных учреждений)</t>
  </si>
  <si>
    <t>014</t>
  </si>
  <si>
    <t>828</t>
  </si>
  <si>
    <t>Е.Н.Вагнер</t>
  </si>
  <si>
    <t>Администрация Муринского сельсовета</t>
  </si>
  <si>
    <t>Бюджет муниципального образования Муринский сельсовет Курагинского района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</si>
  <si>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</si>
  <si>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</si>
  <si>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</si>
  <si>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</si>
  <si>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</si>
  <si>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</si>
  <si>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х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</si>
  <si>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</si>
  <si>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</si>
  <si>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</si>
  <si>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</si>
  <si>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Л.И.Граблина</t>
  </si>
  <si>
    <t>0075080</t>
  </si>
  <si>
    <t>908</t>
  </si>
  <si>
    <t>1403010</t>
  </si>
  <si>
    <t>Средства самообложения граждан, зачисляемые в бюджеты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</si>
  <si>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</si>
  <si>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0081160</t>
  </si>
  <si>
    <t>1001</t>
  </si>
  <si>
    <t>910</t>
  </si>
  <si>
    <t>0081100</t>
  </si>
  <si>
    <t>312</t>
  </si>
  <si>
    <t>Иные пенсии, социальные доплаты к пенсиям</t>
  </si>
  <si>
    <t>0223101</t>
  </si>
  <si>
    <t>0224101</t>
  </si>
  <si>
    <t>0225101</t>
  </si>
  <si>
    <t>0226101</t>
  </si>
  <si>
    <t>0309</t>
  </si>
  <si>
    <t>0083080</t>
  </si>
  <si>
    <t>0314</t>
  </si>
  <si>
    <t>0082050</t>
  </si>
  <si>
    <t>0082060</t>
  </si>
  <si>
    <t>0310</t>
  </si>
  <si>
    <t>0074120</t>
  </si>
  <si>
    <t>00S4120</t>
  </si>
  <si>
    <t>00S5080</t>
  </si>
  <si>
    <t>Иные выплаты персоналу государственных (муниципальных) органов, за исключением фонда оплаты труда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</si>
  <si>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</si>
  <si>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0075090</t>
  </si>
  <si>
    <t>00S5090</t>
  </si>
  <si>
    <t>204</t>
  </si>
  <si>
    <t>0509910</t>
  </si>
  <si>
    <t>150</t>
  </si>
  <si>
    <t>Прочие безвозмездные поступления от негосударственных организаций в бюджеты сельских поселений</t>
  </si>
  <si>
    <t>Прочие безвозмездные поступления в бюджеты сельских поселений</t>
  </si>
  <si>
    <t>0073880</t>
  </si>
  <si>
    <t>0076410</t>
  </si>
  <si>
    <t>0077490</t>
  </si>
  <si>
    <t>00S6410</t>
  </si>
  <si>
    <t>00S7490</t>
  </si>
  <si>
    <t>0503010</t>
  </si>
  <si>
    <t>0202001</t>
  </si>
  <si>
    <t>117</t>
  </si>
  <si>
    <t>0105010</t>
  </si>
  <si>
    <t>180</t>
  </si>
  <si>
    <t>Невыясненные поступления, зачисляемые в бюджеты сельских поселений</t>
  </si>
  <si>
    <t>0502</t>
  </si>
  <si>
    <t>905</t>
  </si>
  <si>
    <t>Субсидии бюджетам сельских поселений на обеспечение первичных мер пожарной безопасности</t>
  </si>
  <si>
    <t>Субсидии бюджетам сельских поселений на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</si>
  <si>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Субсидии бюджетам сельских поселений на содержание автомобильных дорог общего пользования местного значения за счет  дорожного фонда Красноярского края</t>
  </si>
  <si>
    <t>0107</t>
  </si>
  <si>
    <t>Специальные расходы</t>
  </si>
  <si>
    <t>0081130</t>
  </si>
  <si>
    <t>831</t>
  </si>
  <si>
    <t>1105</t>
  </si>
  <si>
    <t>911</t>
  </si>
  <si>
    <t>0083570</t>
  </si>
  <si>
    <t>0010360</t>
  </si>
  <si>
    <t>Субсидии на осуществление расходов, направленных на реализацию мероприятий по поддержке местных инициатив территорий городских и сельских поселений</t>
  </si>
  <si>
    <t>021</t>
  </si>
  <si>
    <t>W058530</t>
  </si>
  <si>
    <t>00S7450</t>
  </si>
  <si>
    <t>0010350</t>
  </si>
  <si>
    <t>0082030</t>
  </si>
  <si>
    <t>0027240</t>
  </si>
  <si>
    <t>«01» апреля 2021 г.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</si>
  <si>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</si>
  <si>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Закупка энергетических ресурсов</t>
  </si>
  <si>
    <t>02 апреля 2021 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</si>
</sst>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0"/>
    <numFmt numFmtId="181" formatCode="000"/>
    <numFmt numFmtId="182" formatCode="[=0]&quot;-&quot;;General"/>
    <numFmt numFmtId="183" formatCode="0.0"/>
    <numFmt numFmtId="184" formatCode="#,##0.00\ &quot;₽&quot;"/>
    <numFmt numFmtId="185" formatCode="#,##0.00\ _₽"/>
  </numFmts>
  <fonts count="3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49" fontId="0" fillId="0" borderId="10" xfId="0" applyNumberForma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11" xfId="0" applyNumberFormat="1" applyFont="1" applyBorder="1" applyAlignment="1">
      <alignment horizontal="center"/>
    </xf>
    <xf numFmtId="0" fontId="0" fillId="0" borderId="0" xfId="0" applyNumberFormat="1" applyAlignment="1">
      <alignment horizontal="right"/>
    </xf>
    <xf numFmtId="180" fontId="0" fillId="0" borderId="12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top" wrapText="1"/>
    </xf>
    <xf numFmtId="1" fontId="0" fillId="0" borderId="12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left" vertical="top"/>
    </xf>
    <xf numFmtId="181" fontId="0" fillId="0" borderId="16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182" fontId="0" fillId="0" borderId="17" xfId="0" applyNumberFormat="1" applyFont="1" applyBorder="1" applyAlignment="1">
      <alignment horizontal="right" vertical="top"/>
    </xf>
    <xf numFmtId="4" fontId="0" fillId="0" borderId="18" xfId="0" applyNumberFormat="1" applyFont="1" applyBorder="1" applyAlignment="1">
      <alignment horizontal="right" vertical="top"/>
    </xf>
    <xf numFmtId="0" fontId="0" fillId="0" borderId="19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left" vertical="top"/>
    </xf>
    <xf numFmtId="0" fontId="0" fillId="0" borderId="15" xfId="0" applyNumberFormat="1" applyFont="1" applyBorder="1" applyAlignment="1">
      <alignment horizontal="left" vertical="top"/>
    </xf>
    <xf numFmtId="0" fontId="0" fillId="0" borderId="2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Continuous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2" xfId="0" applyNumberFormat="1" applyFont="1" applyBorder="1" applyAlignment="1">
      <alignment horizontal="right" vertical="top"/>
    </xf>
    <xf numFmtId="0" fontId="0" fillId="0" borderId="12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2" fontId="0" fillId="0" borderId="12" xfId="0" applyNumberFormat="1" applyFont="1" applyBorder="1" applyAlignment="1">
      <alignment horizontal="right" vertical="top"/>
    </xf>
    <xf numFmtId="0" fontId="0" fillId="0" borderId="23" xfId="0" applyNumberFormat="1" applyFont="1" applyBorder="1" applyAlignment="1">
      <alignment horizontal="right" vertical="top"/>
    </xf>
    <xf numFmtId="0" fontId="0" fillId="0" borderId="24" xfId="0" applyFont="1" applyBorder="1" applyAlignment="1">
      <alignment horizontal="left"/>
    </xf>
    <xf numFmtId="0" fontId="0" fillId="0" borderId="12" xfId="0" applyNumberFormat="1" applyFont="1" applyBorder="1" applyAlignment="1">
      <alignment horizontal="center" vertical="top"/>
    </xf>
    <xf numFmtId="1" fontId="0" fillId="0" borderId="16" xfId="0" applyNumberFormat="1" applyFont="1" applyBorder="1" applyAlignment="1">
      <alignment horizontal="center" vertical="top"/>
    </xf>
    <xf numFmtId="0" fontId="0" fillId="0" borderId="25" xfId="0" applyNumberFormat="1" applyFont="1" applyBorder="1" applyAlignment="1">
      <alignment horizontal="center" vertical="top"/>
    </xf>
    <xf numFmtId="0" fontId="0" fillId="0" borderId="26" xfId="0" applyNumberFormat="1" applyFont="1" applyBorder="1" applyAlignment="1">
      <alignment horizontal="left" vertical="top"/>
    </xf>
    <xf numFmtId="1" fontId="0" fillId="0" borderId="27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vertical="top"/>
    </xf>
    <xf numFmtId="0" fontId="0" fillId="0" borderId="29" xfId="0" applyNumberFormat="1" applyFont="1" applyBorder="1" applyAlignment="1">
      <alignment horizontal="left" vertical="top"/>
    </xf>
    <xf numFmtId="1" fontId="0" fillId="0" borderId="25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182" fontId="0" fillId="0" borderId="15" xfId="0" applyNumberFormat="1" applyFont="1" applyBorder="1" applyAlignment="1">
      <alignment horizontal="right" vertical="top"/>
    </xf>
    <xf numFmtId="0" fontId="2" fillId="0" borderId="20" xfId="0" applyNumberFormat="1" applyFont="1" applyBorder="1" applyAlignment="1">
      <alignment horizontal="right" vertical="top"/>
    </xf>
    <xf numFmtId="0" fontId="0" fillId="0" borderId="15" xfId="0" applyNumberFormat="1" applyFont="1" applyBorder="1" applyAlignment="1">
      <alignment horizontal="right" vertical="top"/>
    </xf>
    <xf numFmtId="0" fontId="0" fillId="0" borderId="21" xfId="0" applyNumberFormat="1" applyFont="1" applyBorder="1" applyAlignment="1">
      <alignment horizontal="right" vertical="top"/>
    </xf>
    <xf numFmtId="0" fontId="0" fillId="0" borderId="22" xfId="0" applyNumberFormat="1" applyFont="1" applyBorder="1" applyAlignment="1">
      <alignment horizontal="left" vertical="top"/>
    </xf>
    <xf numFmtId="0" fontId="0" fillId="0" borderId="22" xfId="0" applyNumberFormat="1" applyFont="1" applyBorder="1" applyAlignment="1">
      <alignment horizontal="right" vertical="top"/>
    </xf>
    <xf numFmtId="1" fontId="0" fillId="0" borderId="3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182" fontId="0" fillId="0" borderId="12" xfId="0" applyNumberFormat="1" applyFont="1" applyBorder="1" applyAlignment="1">
      <alignment horizontal="right" vertical="top"/>
    </xf>
    <xf numFmtId="182" fontId="0" fillId="0" borderId="23" xfId="0" applyNumberFormat="1" applyFont="1" applyBorder="1" applyAlignment="1">
      <alignment horizontal="right" vertical="top"/>
    </xf>
    <xf numFmtId="0" fontId="2" fillId="0" borderId="21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31" xfId="0" applyNumberFormat="1" applyFont="1" applyBorder="1" applyAlignment="1">
      <alignment horizontal="center" vertical="top"/>
    </xf>
    <xf numFmtId="0" fontId="2" fillId="0" borderId="23" xfId="0" applyNumberFormat="1" applyFont="1" applyBorder="1" applyAlignment="1">
      <alignment horizontal="center" vertical="top"/>
    </xf>
    <xf numFmtId="0" fontId="2" fillId="0" borderId="29" xfId="0" applyNumberFormat="1" applyFont="1" applyBorder="1" applyAlignment="1">
      <alignment horizontal="right" vertical="top"/>
    </xf>
    <xf numFmtId="0" fontId="0" fillId="0" borderId="29" xfId="0" applyNumberFormat="1" applyFont="1" applyBorder="1" applyAlignment="1">
      <alignment horizontal="right" vertical="top"/>
    </xf>
    <xf numFmtId="0" fontId="2" fillId="0" borderId="32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1" fontId="0" fillId="0" borderId="3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4" fillId="0" borderId="34" xfId="0" applyNumberFormat="1" applyFont="1" applyBorder="1" applyAlignment="1">
      <alignment horizontal="center" vertical="top"/>
    </xf>
    <xf numFmtId="4" fontId="0" fillId="0" borderId="17" xfId="0" applyNumberFormat="1" applyFont="1" applyBorder="1" applyAlignment="1">
      <alignment horizontal="right" vertical="top"/>
    </xf>
    <xf numFmtId="4" fontId="0" fillId="0" borderId="15" xfId="0" applyNumberFormat="1" applyFont="1" applyBorder="1" applyAlignment="1">
      <alignment horizontal="right" vertical="top"/>
    </xf>
    <xf numFmtId="4" fontId="0" fillId="0" borderId="12" xfId="0" applyNumberFormat="1" applyFont="1" applyBorder="1" applyAlignment="1">
      <alignment horizontal="right" vertical="top"/>
    </xf>
    <xf numFmtId="4" fontId="0" fillId="0" borderId="29" xfId="0" applyNumberFormat="1" applyFont="1" applyBorder="1" applyAlignment="1">
      <alignment horizontal="left" vertical="top"/>
    </xf>
    <xf numFmtId="4" fontId="0" fillId="0" borderId="22" xfId="0" applyNumberFormat="1" applyFont="1" applyBorder="1" applyAlignment="1">
      <alignment horizontal="right" vertical="top"/>
    </xf>
    <xf numFmtId="49" fontId="0" fillId="0" borderId="13" xfId="0" applyNumberFormat="1" applyBorder="1" applyAlignment="1">
      <alignment horizontal="center"/>
    </xf>
    <xf numFmtId="4" fontId="0" fillId="0" borderId="12" xfId="0" applyNumberFormat="1" applyBorder="1" applyAlignment="1">
      <alignment horizontal="right" vertical="top"/>
    </xf>
    <xf numFmtId="49" fontId="0" fillId="0" borderId="22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Continuous" vertical="top"/>
    </xf>
    <xf numFmtId="0" fontId="0" fillId="0" borderId="12" xfId="0" applyNumberFormat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12" xfId="0" applyNumberFormat="1" applyFont="1" applyFill="1" applyBorder="1" applyAlignment="1">
      <alignment horizontal="right" vertical="top"/>
    </xf>
    <xf numFmtId="182" fontId="0" fillId="0" borderId="17" xfId="0" applyNumberFormat="1" applyBorder="1" applyAlignment="1">
      <alignment horizontal="center" vertical="top"/>
    </xf>
    <xf numFmtId="4" fontId="0" fillId="0" borderId="18" xfId="0" applyNumberFormat="1" applyFont="1" applyBorder="1" applyAlignment="1">
      <alignment horizontal="center" vertical="top"/>
    </xf>
    <xf numFmtId="4" fontId="0" fillId="0" borderId="23" xfId="0" applyNumberFormat="1" applyBorder="1" applyAlignment="1">
      <alignment horizontal="right" vertical="top"/>
    </xf>
    <xf numFmtId="4" fontId="0" fillId="0" borderId="0" xfId="0" applyNumberFormat="1" applyAlignment="1">
      <alignment horizontal="left" vertical="top"/>
    </xf>
    <xf numFmtId="2" fontId="0" fillId="0" borderId="12" xfId="0" applyNumberFormat="1" applyBorder="1" applyAlignment="1">
      <alignment horizontal="right" vertical="top"/>
    </xf>
    <xf numFmtId="0" fontId="0" fillId="0" borderId="15" xfId="0" applyNumberFormat="1" applyFont="1" applyFill="1" applyBorder="1" applyAlignment="1">
      <alignment horizontal="right" vertical="top"/>
    </xf>
    <xf numFmtId="49" fontId="0" fillId="0" borderId="0" xfId="0" applyNumberFormat="1" applyFont="1" applyFill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14" fontId="0" fillId="0" borderId="35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right" vertical="top"/>
    </xf>
    <xf numFmtId="0" fontId="0" fillId="0" borderId="20" xfId="0" applyNumberFormat="1" applyFont="1" applyBorder="1" applyAlignment="1">
      <alignment horizontal="center" vertical="top"/>
    </xf>
    <xf numFmtId="4" fontId="0" fillId="0" borderId="21" xfId="0" applyNumberFormat="1" applyFont="1" applyBorder="1" applyAlignment="1">
      <alignment horizontal="right" vertical="top"/>
    </xf>
    <xf numFmtId="4" fontId="0" fillId="0" borderId="32" xfId="0" applyNumberFormat="1" applyFont="1" applyBorder="1" applyAlignment="1">
      <alignment horizontal="left" vertical="top"/>
    </xf>
    <xf numFmtId="4" fontId="0" fillId="0" borderId="31" xfId="0" applyNumberFormat="1" applyFont="1" applyBorder="1" applyAlignment="1">
      <alignment horizontal="right" vertical="top"/>
    </xf>
    <xf numFmtId="0" fontId="0" fillId="0" borderId="28" xfId="0" applyNumberFormat="1" applyFont="1" applyBorder="1" applyAlignment="1">
      <alignment horizontal="left" vertical="top"/>
    </xf>
    <xf numFmtId="49" fontId="0" fillId="0" borderId="26" xfId="0" applyNumberFormat="1" applyBorder="1" applyAlignment="1">
      <alignment horizontal="center" vertical="top"/>
    </xf>
    <xf numFmtId="49" fontId="0" fillId="0" borderId="20" xfId="0" applyNumberFormat="1" applyFon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4" fontId="0" fillId="0" borderId="21" xfId="0" applyNumberFormat="1" applyBorder="1" applyAlignment="1">
      <alignment horizontal="right" vertical="top"/>
    </xf>
    <xf numFmtId="49" fontId="0" fillId="0" borderId="36" xfId="0" applyNumberFormat="1" applyFont="1" applyBorder="1" applyAlignment="1">
      <alignment horizontal="center" vertical="top"/>
    </xf>
    <xf numFmtId="49" fontId="0" fillId="0" borderId="37" xfId="0" applyNumberFormat="1" applyFont="1" applyBorder="1" applyAlignment="1">
      <alignment horizontal="center" vertical="top"/>
    </xf>
    <xf numFmtId="49" fontId="0" fillId="0" borderId="38" xfId="0" applyNumberFormat="1" applyFont="1" applyFill="1" applyBorder="1" applyAlignment="1">
      <alignment horizontal="center" vertical="top"/>
    </xf>
    <xf numFmtId="0" fontId="0" fillId="0" borderId="39" xfId="0" applyNumberFormat="1" applyFont="1" applyBorder="1" applyAlignment="1">
      <alignment horizontal="left" vertical="top"/>
    </xf>
    <xf numFmtId="0" fontId="0" fillId="0" borderId="23" xfId="0" applyNumberFormat="1" applyBorder="1" applyAlignment="1">
      <alignment horizontal="left" vertical="top" wrapText="1" indent="2"/>
    </xf>
    <xf numFmtId="0" fontId="0" fillId="0" borderId="23" xfId="0" applyNumberFormat="1" applyFont="1" applyBorder="1" applyAlignment="1">
      <alignment horizontal="left" vertical="top" wrapText="1" indent="2"/>
    </xf>
    <xf numFmtId="49" fontId="0" fillId="0" borderId="10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10" xfId="0" applyNumberFormat="1" applyBorder="1" applyAlignment="1">
      <alignment horizontal="center" vertical="top"/>
    </xf>
    <xf numFmtId="0" fontId="0" fillId="0" borderId="37" xfId="0" applyNumberFormat="1" applyBorder="1" applyAlignment="1">
      <alignment horizontal="left" vertical="top" wrapText="1" indent="2"/>
    </xf>
    <xf numFmtId="0" fontId="0" fillId="0" borderId="31" xfId="0" applyNumberFormat="1" applyBorder="1" applyAlignment="1">
      <alignment horizontal="left" vertical="top" wrapText="1" indent="2"/>
    </xf>
    <xf numFmtId="0" fontId="2" fillId="0" borderId="22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top"/>
    </xf>
    <xf numFmtId="0" fontId="4" fillId="0" borderId="34" xfId="0" applyNumberFormat="1" applyFont="1" applyBorder="1" applyAlignment="1">
      <alignment horizontal="center" vertical="top"/>
    </xf>
    <xf numFmtId="0" fontId="0" fillId="0" borderId="12" xfId="0" applyNumberFormat="1" applyFont="1" applyBorder="1" applyAlignment="1">
      <alignment horizontal="left" vertical="top" wrapText="1" indent="6"/>
    </xf>
    <xf numFmtId="0" fontId="0" fillId="0" borderId="29" xfId="0" applyNumberFormat="1" applyFont="1" applyBorder="1" applyAlignment="1">
      <alignment horizontal="left" vertical="top" wrapText="1" indent="6"/>
    </xf>
    <xf numFmtId="0" fontId="3" fillId="0" borderId="29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 indent="6"/>
    </xf>
    <xf numFmtId="0" fontId="2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2" fillId="0" borderId="15" xfId="0" applyNumberFormat="1" applyFont="1" applyBorder="1" applyAlignment="1">
      <alignment horizontal="center" vertical="top"/>
    </xf>
    <xf numFmtId="0" fontId="2" fillId="0" borderId="40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 wrapText="1" indent="4"/>
    </xf>
    <xf numFmtId="0" fontId="0" fillId="0" borderId="36" xfId="0" applyNumberFormat="1" applyFont="1" applyBorder="1" applyAlignment="1">
      <alignment horizontal="left" vertical="top" wrapText="1" indent="4"/>
    </xf>
    <xf numFmtId="0" fontId="2" fillId="0" borderId="12" xfId="0" applyNumberFormat="1" applyFont="1" applyBorder="1" applyAlignment="1">
      <alignment horizontal="left" vertical="top" wrapText="1" indent="2"/>
    </xf>
    <xf numFmtId="0" fontId="2" fillId="0" borderId="12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left" vertical="top" wrapText="1" indent="4"/>
    </xf>
    <xf numFmtId="0" fontId="0" fillId="0" borderId="0" xfId="0" applyNumberFormat="1" applyAlignment="1">
      <alignment horizontal="left" wrapText="1"/>
    </xf>
    <xf numFmtId="0" fontId="0" fillId="0" borderId="23" xfId="0" applyNumberFormat="1" applyFont="1" applyBorder="1" applyAlignment="1">
      <alignment horizontal="left" vertical="top" wrapText="1" indent="6"/>
    </xf>
    <xf numFmtId="0" fontId="2" fillId="0" borderId="29" xfId="0" applyNumberFormat="1" applyFont="1" applyBorder="1" applyAlignment="1">
      <alignment horizontal="center" vertical="top"/>
    </xf>
    <xf numFmtId="0" fontId="0" fillId="0" borderId="15" xfId="0" applyNumberFormat="1" applyFont="1" applyBorder="1" applyAlignment="1">
      <alignment horizontal="left" vertical="top" wrapText="1" indent="4"/>
    </xf>
    <xf numFmtId="0" fontId="2" fillId="0" borderId="15" xfId="0" applyNumberFormat="1" applyFont="1" applyBorder="1" applyAlignment="1">
      <alignment horizontal="left" vertical="top" wrapText="1" indent="2"/>
    </xf>
    <xf numFmtId="0" fontId="2" fillId="0" borderId="37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top"/>
    </xf>
    <xf numFmtId="0" fontId="0" fillId="0" borderId="38" xfId="0" applyNumberFormat="1" applyFont="1" applyBorder="1" applyAlignment="1">
      <alignment horizontal="left" vertical="top" indent="2"/>
    </xf>
    <xf numFmtId="0" fontId="2" fillId="0" borderId="36" xfId="0" applyNumberFormat="1" applyFont="1" applyBorder="1" applyAlignment="1">
      <alignment horizontal="left" vertical="top" wrapText="1" indent="2"/>
    </xf>
    <xf numFmtId="0" fontId="2" fillId="0" borderId="36" xfId="0" applyNumberFormat="1" applyFont="1" applyBorder="1" applyAlignment="1">
      <alignment horizontal="center" vertical="top"/>
    </xf>
    <xf numFmtId="1" fontId="0" fillId="0" borderId="37" xfId="0" applyNumberFormat="1" applyFont="1" applyBorder="1" applyAlignment="1">
      <alignment horizontal="center" vertical="top"/>
    </xf>
    <xf numFmtId="1" fontId="0" fillId="0" borderId="12" xfId="0" applyNumberFormat="1" applyFont="1" applyBorder="1" applyAlignment="1">
      <alignment horizontal="center" vertical="top"/>
    </xf>
    <xf numFmtId="0" fontId="2" fillId="0" borderId="36" xfId="0" applyNumberFormat="1" applyFont="1" applyBorder="1" applyAlignment="1">
      <alignment horizontal="left" vertical="top" wrapText="1"/>
    </xf>
    <xf numFmtId="0" fontId="2" fillId="0" borderId="41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42" xfId="0" applyNumberFormat="1" applyFont="1" applyBorder="1" applyAlignment="1">
      <alignment horizontal="left" vertical="top" wrapText="1" indent="2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left" vertical="top"/>
    </xf>
    <xf numFmtId="0" fontId="0" fillId="0" borderId="37" xfId="0" applyNumberFormat="1" applyFont="1" applyBorder="1" applyAlignment="1">
      <alignment horizontal="left" vertical="top" wrapText="1" indent="2"/>
    </xf>
    <xf numFmtId="0" fontId="0" fillId="0" borderId="31" xfId="0" applyNumberFormat="1" applyFont="1" applyBorder="1" applyAlignment="1">
      <alignment horizontal="left" vertical="top" wrapText="1" indent="2"/>
    </xf>
    <xf numFmtId="0" fontId="2" fillId="0" borderId="38" xfId="0" applyNumberFormat="1" applyFont="1" applyBorder="1" applyAlignment="1">
      <alignment horizontal="left" vertical="top"/>
    </xf>
    <xf numFmtId="1" fontId="0" fillId="0" borderId="36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26" xfId="0" applyNumberFormat="1" applyBorder="1" applyAlignment="1">
      <alignment horizontal="left" wrapText="1"/>
    </xf>
    <xf numFmtId="0" fontId="0" fillId="0" borderId="26" xfId="0" applyNumberFormat="1" applyFont="1" applyBorder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34" xfId="0" applyFont="1" applyBorder="1" applyAlignment="1">
      <alignment horizontal="left"/>
    </xf>
    <xf numFmtId="0" fontId="0" fillId="0" borderId="43" xfId="0" applyNumberFormat="1" applyFont="1" applyBorder="1" applyAlignment="1">
      <alignment horizontal="left" vertical="top" wrapText="1" indent="2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W159"/>
  <sheetViews>
    <sheetView tabSelected="1" zoomScalePageLayoutView="0" workbookViewId="0" topLeftCell="A77">
      <selection activeCell="Q87" sqref="Q87"/>
    </sheetView>
  </sheetViews>
  <sheetFormatPr defaultColWidth="10.66015625" defaultRowHeight="11.25"/>
  <cols>
    <col min="1" max="2" width="18.16015625" style="2" customWidth="1"/>
    <col min="3" max="3" width="5.5" style="2" customWidth="1"/>
    <col min="4" max="4" width="3.83203125" style="2" customWidth="1"/>
    <col min="5" max="5" width="4.5" style="2" customWidth="1"/>
    <col min="6" max="6" width="3.5" style="2" customWidth="1"/>
    <col min="7" max="7" width="2.5" style="2" customWidth="1"/>
    <col min="8" max="8" width="0.82421875" style="2" customWidth="1"/>
    <col min="9" max="9" width="1.66796875" style="2" customWidth="1"/>
    <col min="10" max="10" width="3" style="2" customWidth="1"/>
    <col min="11" max="11" width="3.83203125" style="2" customWidth="1"/>
    <col min="12" max="12" width="1.5" style="2" customWidth="1"/>
    <col min="13" max="13" width="4" style="2" customWidth="1"/>
    <col min="14" max="21" width="18.16015625" style="2" customWidth="1"/>
  </cols>
  <sheetData>
    <row r="1" spans="1:18" ht="12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ht="12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2" customHeight="1">
      <c r="A3" s="111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</row>
    <row r="4" spans="1:19" ht="12" customHeight="1">
      <c r="A4" s="111" t="s">
        <v>3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3" t="s">
        <v>4</v>
      </c>
    </row>
    <row r="5" spans="18:19" ht="11.25" customHeight="1">
      <c r="R5" s="4" t="s">
        <v>5</v>
      </c>
      <c r="S5" s="5">
        <v>503127</v>
      </c>
    </row>
    <row r="6" spans="3:19" ht="11.25" customHeight="1">
      <c r="C6" s="6" t="s">
        <v>6</v>
      </c>
      <c r="D6" s="153" t="s">
        <v>7</v>
      </c>
      <c r="E6" s="153"/>
      <c r="F6" s="153"/>
      <c r="G6" s="153"/>
      <c r="H6" s="153"/>
      <c r="I6" s="153"/>
      <c r="J6" s="153"/>
      <c r="K6" s="153"/>
      <c r="L6" s="153"/>
      <c r="M6" s="154" t="s">
        <v>221</v>
      </c>
      <c r="N6" s="154"/>
      <c r="R6" s="4" t="s">
        <v>8</v>
      </c>
      <c r="S6" s="84">
        <v>44287</v>
      </c>
    </row>
    <row r="7" spans="1:19" ht="21.75" customHeight="1">
      <c r="A7" s="130" t="s">
        <v>9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55" t="s">
        <v>143</v>
      </c>
      <c r="N7" s="156"/>
      <c r="O7" s="156"/>
      <c r="P7" s="156"/>
      <c r="Q7" s="156"/>
      <c r="R7" s="4" t="s">
        <v>10</v>
      </c>
      <c r="S7" s="8" t="s">
        <v>11</v>
      </c>
    </row>
    <row r="8" spans="1:19" ht="22.5" customHeight="1">
      <c r="A8" s="157" t="s">
        <v>12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6"/>
      <c r="N8" s="156"/>
      <c r="O8" s="156"/>
      <c r="P8" s="156"/>
      <c r="Q8" s="156"/>
      <c r="R8" s="4" t="s">
        <v>13</v>
      </c>
      <c r="S8" s="8">
        <v>828</v>
      </c>
    </row>
    <row r="9" spans="1:19" ht="11.25" customHeight="1">
      <c r="A9" s="144" t="s">
        <v>15</v>
      </c>
      <c r="B9" s="144"/>
      <c r="M9" s="155" t="s">
        <v>144</v>
      </c>
      <c r="N9" s="156"/>
      <c r="O9" s="156"/>
      <c r="P9" s="156"/>
      <c r="Q9" s="156"/>
      <c r="R9" s="4" t="s">
        <v>16</v>
      </c>
      <c r="S9" s="69" t="s">
        <v>137</v>
      </c>
    </row>
    <row r="10" spans="1:19" ht="11.25" customHeight="1">
      <c r="A10" s="2" t="s">
        <v>17</v>
      </c>
      <c r="S10" s="8"/>
    </row>
    <row r="11" spans="1:19" ht="11.25" customHeight="1">
      <c r="A11" s="2" t="s">
        <v>18</v>
      </c>
      <c r="B11" s="2" t="s">
        <v>19</v>
      </c>
      <c r="R11" s="4" t="s">
        <v>20</v>
      </c>
      <c r="S11" s="9" t="s">
        <v>21</v>
      </c>
    </row>
    <row r="12" ht="11.25" customHeight="1"/>
    <row r="13" spans="1:19" ht="12.75" customHeight="1">
      <c r="A13" s="111" t="s">
        <v>22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</row>
    <row r="14" ht="11.25" customHeight="1"/>
    <row r="15" spans="1:19" ht="11.25" customHeight="1">
      <c r="A15" s="112" t="s">
        <v>23</v>
      </c>
      <c r="B15" s="112"/>
      <c r="C15" s="113" t="s">
        <v>24</v>
      </c>
      <c r="D15" s="110" t="s">
        <v>25</v>
      </c>
      <c r="E15" s="110"/>
      <c r="F15" s="110"/>
      <c r="G15" s="110"/>
      <c r="H15" s="110"/>
      <c r="I15" s="110"/>
      <c r="J15" s="110"/>
      <c r="K15" s="110"/>
      <c r="L15" s="110"/>
      <c r="M15" s="110"/>
      <c r="N15" s="113" t="s">
        <v>26</v>
      </c>
      <c r="O15" s="112" t="s">
        <v>27</v>
      </c>
      <c r="P15" s="112"/>
      <c r="Q15" s="112"/>
      <c r="R15" s="112"/>
      <c r="S15" s="11" t="s">
        <v>28</v>
      </c>
    </row>
    <row r="16" spans="1:19" ht="21.75" customHeight="1">
      <c r="A16" s="112"/>
      <c r="B16" s="112"/>
      <c r="C16" s="113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3"/>
      <c r="O16" s="10" t="s">
        <v>29</v>
      </c>
      <c r="P16" s="10" t="s">
        <v>30</v>
      </c>
      <c r="Q16" s="10" t="s">
        <v>31</v>
      </c>
      <c r="R16" s="10" t="s">
        <v>32</v>
      </c>
      <c r="S16" s="12" t="s">
        <v>33</v>
      </c>
    </row>
    <row r="17" spans="1:19" ht="11.25" customHeight="1">
      <c r="A17" s="152">
        <v>1</v>
      </c>
      <c r="B17" s="152"/>
      <c r="C17" s="13">
        <v>2</v>
      </c>
      <c r="D17" s="141">
        <v>3</v>
      </c>
      <c r="E17" s="141"/>
      <c r="F17" s="141"/>
      <c r="G17" s="141"/>
      <c r="H17" s="141"/>
      <c r="I17" s="141"/>
      <c r="J17" s="141"/>
      <c r="K17" s="141"/>
      <c r="L17" s="141"/>
      <c r="M17" s="141"/>
      <c r="N17" s="13">
        <v>4</v>
      </c>
      <c r="O17" s="13">
        <v>5</v>
      </c>
      <c r="P17" s="13">
        <v>6</v>
      </c>
      <c r="Q17" s="13">
        <v>7</v>
      </c>
      <c r="R17" s="13">
        <v>8</v>
      </c>
      <c r="S17" s="13">
        <v>9</v>
      </c>
    </row>
    <row r="18" spans="1:19" s="14" customFormat="1" ht="12" customHeight="1">
      <c r="A18" s="151" t="s">
        <v>34</v>
      </c>
      <c r="B18" s="151"/>
      <c r="C18" s="15">
        <v>10</v>
      </c>
      <c r="D18" s="136" t="s">
        <v>35</v>
      </c>
      <c r="E18" s="136"/>
      <c r="F18" s="136"/>
      <c r="G18" s="136"/>
      <c r="H18" s="136"/>
      <c r="I18" s="136"/>
      <c r="J18" s="136"/>
      <c r="K18" s="136"/>
      <c r="L18" s="136"/>
      <c r="M18" s="136"/>
      <c r="N18" s="16">
        <f>N20+N21+N22+N23+N24+N32+N34+N37+N40+N41+N43++N44+N45+N47+N49+N50+N51+N46+N48+N53</f>
        <v>6746733</v>
      </c>
      <c r="O18" s="16">
        <f>SUM(O20:O53)</f>
        <v>1559916.32</v>
      </c>
      <c r="P18" s="17">
        <v>0</v>
      </c>
      <c r="Q18" s="17">
        <v>0</v>
      </c>
      <c r="R18" s="16">
        <f>O18</f>
        <v>1559916.32</v>
      </c>
      <c r="S18" s="18">
        <f>N18-O18</f>
        <v>5186816.68</v>
      </c>
    </row>
    <row r="19" spans="1:19" ht="11.25" customHeight="1">
      <c r="A19" s="137" t="s">
        <v>36</v>
      </c>
      <c r="B19" s="137"/>
      <c r="C19" s="19"/>
      <c r="D19" s="148"/>
      <c r="E19" s="148"/>
      <c r="F19" s="148"/>
      <c r="G19" s="148"/>
      <c r="H19" s="148"/>
      <c r="I19" s="148"/>
      <c r="J19" s="148"/>
      <c r="K19" s="148"/>
      <c r="L19" s="148"/>
      <c r="M19" s="20"/>
      <c r="N19" s="21"/>
      <c r="O19" s="21"/>
      <c r="P19" s="21"/>
      <c r="Q19" s="21"/>
      <c r="R19" s="21"/>
      <c r="S19" s="22"/>
    </row>
    <row r="20" spans="1:19" s="14" customFormat="1" ht="93" customHeight="1">
      <c r="A20" s="100" t="s">
        <v>37</v>
      </c>
      <c r="B20" s="100"/>
      <c r="C20" s="23"/>
      <c r="D20" s="24" t="s">
        <v>38</v>
      </c>
      <c r="E20" s="24" t="s">
        <v>39</v>
      </c>
      <c r="F20" s="101" t="s">
        <v>168</v>
      </c>
      <c r="G20" s="101"/>
      <c r="H20" s="101"/>
      <c r="I20" s="101"/>
      <c r="J20" s="101"/>
      <c r="K20" s="25" t="s">
        <v>61</v>
      </c>
      <c r="L20" s="25"/>
      <c r="M20" s="26" t="s">
        <v>41</v>
      </c>
      <c r="N20" s="27">
        <v>67300</v>
      </c>
      <c r="O20" s="27">
        <v>14754.82</v>
      </c>
      <c r="P20" s="28" t="s">
        <v>42</v>
      </c>
      <c r="Q20" s="28" t="s">
        <v>42</v>
      </c>
      <c r="R20" s="27">
        <f>O20</f>
        <v>14754.82</v>
      </c>
      <c r="S20" s="29">
        <f>N20-O20</f>
        <v>52545.18</v>
      </c>
    </row>
    <row r="21" spans="1:19" s="14" customFormat="1" ht="95.25" customHeight="1">
      <c r="A21" s="100" t="s">
        <v>43</v>
      </c>
      <c r="B21" s="100"/>
      <c r="C21" s="23"/>
      <c r="D21" s="24" t="s">
        <v>38</v>
      </c>
      <c r="E21" s="24" t="s">
        <v>39</v>
      </c>
      <c r="F21" s="101" t="s">
        <v>169</v>
      </c>
      <c r="G21" s="101"/>
      <c r="H21" s="101"/>
      <c r="I21" s="101"/>
      <c r="J21" s="101"/>
      <c r="K21" s="25" t="s">
        <v>61</v>
      </c>
      <c r="L21" s="25"/>
      <c r="M21" s="26" t="s">
        <v>41</v>
      </c>
      <c r="N21" s="30">
        <v>400</v>
      </c>
      <c r="O21" s="30">
        <v>103.49</v>
      </c>
      <c r="P21" s="28" t="s">
        <v>42</v>
      </c>
      <c r="Q21" s="28" t="s">
        <v>42</v>
      </c>
      <c r="R21" s="27">
        <f aca="true" t="shared" si="0" ref="R21:R50">O21</f>
        <v>103.49</v>
      </c>
      <c r="S21" s="29">
        <f>N21-O21</f>
        <v>296.51</v>
      </c>
    </row>
    <row r="22" spans="1:19" s="14" customFormat="1" ht="84.75" customHeight="1">
      <c r="A22" s="100" t="s">
        <v>44</v>
      </c>
      <c r="B22" s="100"/>
      <c r="C22" s="23"/>
      <c r="D22" s="24" t="s">
        <v>38</v>
      </c>
      <c r="E22" s="24" t="s">
        <v>39</v>
      </c>
      <c r="F22" s="101" t="s">
        <v>170</v>
      </c>
      <c r="G22" s="101"/>
      <c r="H22" s="101"/>
      <c r="I22" s="101"/>
      <c r="J22" s="101"/>
      <c r="K22" s="25" t="s">
        <v>61</v>
      </c>
      <c r="L22" s="25"/>
      <c r="M22" s="26" t="s">
        <v>41</v>
      </c>
      <c r="N22" s="27">
        <v>88600</v>
      </c>
      <c r="O22" s="27">
        <v>20654.28</v>
      </c>
      <c r="P22" s="28" t="s">
        <v>42</v>
      </c>
      <c r="Q22" s="28" t="s">
        <v>42</v>
      </c>
      <c r="R22" s="27">
        <f t="shared" si="0"/>
        <v>20654.28</v>
      </c>
      <c r="S22" s="29">
        <f>N22-O22</f>
        <v>67945.72</v>
      </c>
    </row>
    <row r="23" spans="1:19" s="14" customFormat="1" ht="84.75" customHeight="1">
      <c r="A23" s="100" t="s">
        <v>45</v>
      </c>
      <c r="B23" s="100"/>
      <c r="C23" s="23"/>
      <c r="D23" s="24" t="s">
        <v>38</v>
      </c>
      <c r="E23" s="24" t="s">
        <v>39</v>
      </c>
      <c r="F23" s="101" t="s">
        <v>171</v>
      </c>
      <c r="G23" s="101"/>
      <c r="H23" s="101"/>
      <c r="I23" s="101"/>
      <c r="J23" s="101"/>
      <c r="K23" s="25" t="s">
        <v>61</v>
      </c>
      <c r="L23" s="25"/>
      <c r="M23" s="26" t="s">
        <v>41</v>
      </c>
      <c r="N23" s="30">
        <v>-9600</v>
      </c>
      <c r="O23" s="27">
        <v>-2635.12</v>
      </c>
      <c r="P23" s="28" t="s">
        <v>42</v>
      </c>
      <c r="Q23" s="28" t="s">
        <v>42</v>
      </c>
      <c r="R23" s="27">
        <f t="shared" si="0"/>
        <v>-2635.12</v>
      </c>
      <c r="S23" s="29">
        <f>N23-O23</f>
        <v>-6964.88</v>
      </c>
    </row>
    <row r="24" spans="1:19" s="14" customFormat="1" ht="93.75" customHeight="1">
      <c r="A24" s="100" t="s">
        <v>46</v>
      </c>
      <c r="B24" s="100"/>
      <c r="C24" s="23"/>
      <c r="D24" s="24" t="s">
        <v>47</v>
      </c>
      <c r="E24" s="24" t="s">
        <v>48</v>
      </c>
      <c r="F24" s="103" t="s">
        <v>49</v>
      </c>
      <c r="G24" s="103"/>
      <c r="H24" s="103"/>
      <c r="I24" s="103"/>
      <c r="J24" s="103"/>
      <c r="K24" s="25" t="s">
        <v>40</v>
      </c>
      <c r="L24" s="25"/>
      <c r="M24" s="26" t="s">
        <v>41</v>
      </c>
      <c r="N24" s="27">
        <v>121000</v>
      </c>
      <c r="O24" s="27">
        <v>55150.5</v>
      </c>
      <c r="P24" s="28" t="s">
        <v>42</v>
      </c>
      <c r="Q24" s="28" t="s">
        <v>42</v>
      </c>
      <c r="R24" s="27">
        <f t="shared" si="0"/>
        <v>55150.5</v>
      </c>
      <c r="S24" s="29">
        <f>N24-O24</f>
        <v>65849.5</v>
      </c>
    </row>
    <row r="25" spans="1:19" s="14" customFormat="1" ht="107.25" customHeight="1" hidden="1">
      <c r="A25" s="106" t="s">
        <v>154</v>
      </c>
      <c r="B25" s="150"/>
      <c r="C25" s="23"/>
      <c r="D25" s="24">
        <v>182</v>
      </c>
      <c r="E25" s="24">
        <v>101</v>
      </c>
      <c r="F25" s="105" t="s">
        <v>49</v>
      </c>
      <c r="G25" s="101"/>
      <c r="H25" s="101"/>
      <c r="I25" s="101"/>
      <c r="J25" s="101"/>
      <c r="K25" s="103">
        <v>2100</v>
      </c>
      <c r="L25" s="103"/>
      <c r="M25" s="26">
        <v>110</v>
      </c>
      <c r="N25" s="70" t="s">
        <v>42</v>
      </c>
      <c r="O25" s="27">
        <v>0</v>
      </c>
      <c r="P25" s="73" t="s">
        <v>42</v>
      </c>
      <c r="Q25" s="73" t="s">
        <v>42</v>
      </c>
      <c r="R25" s="27">
        <f t="shared" si="0"/>
        <v>0</v>
      </c>
      <c r="S25" s="29">
        <f>-R25</f>
        <v>0</v>
      </c>
    </row>
    <row r="26" spans="1:19" s="14" customFormat="1" ht="125.25" customHeight="1" hidden="1">
      <c r="A26" s="106" t="s">
        <v>155</v>
      </c>
      <c r="B26" s="150"/>
      <c r="C26" s="23"/>
      <c r="D26" s="24">
        <v>182</v>
      </c>
      <c r="E26" s="24">
        <v>101</v>
      </c>
      <c r="F26" s="105" t="s">
        <v>49</v>
      </c>
      <c r="G26" s="101"/>
      <c r="H26" s="101"/>
      <c r="I26" s="101"/>
      <c r="J26" s="101"/>
      <c r="K26" s="103">
        <v>3000</v>
      </c>
      <c r="L26" s="103"/>
      <c r="M26" s="26">
        <v>110</v>
      </c>
      <c r="N26" s="70" t="s">
        <v>42</v>
      </c>
      <c r="O26" s="27">
        <v>0</v>
      </c>
      <c r="P26" s="73" t="s">
        <v>42</v>
      </c>
      <c r="Q26" s="73" t="s">
        <v>42</v>
      </c>
      <c r="R26" s="27">
        <f t="shared" si="0"/>
        <v>0</v>
      </c>
      <c r="S26" s="29">
        <v>-20.71</v>
      </c>
    </row>
    <row r="27" spans="1:19" s="14" customFormat="1" ht="103.5" customHeight="1" hidden="1">
      <c r="A27" s="99" t="s">
        <v>182</v>
      </c>
      <c r="B27" s="100"/>
      <c r="C27" s="23"/>
      <c r="D27" s="24" t="s">
        <v>47</v>
      </c>
      <c r="E27" s="24" t="s">
        <v>48</v>
      </c>
      <c r="F27" s="101" t="s">
        <v>196</v>
      </c>
      <c r="G27" s="101"/>
      <c r="H27" s="101"/>
      <c r="I27" s="101"/>
      <c r="J27" s="101"/>
      <c r="K27" s="25">
        <v>3000</v>
      </c>
      <c r="L27" s="25"/>
      <c r="M27" s="26" t="s">
        <v>41</v>
      </c>
      <c r="N27" s="80" t="s">
        <v>42</v>
      </c>
      <c r="O27" s="30">
        <v>0</v>
      </c>
      <c r="P27" s="28" t="s">
        <v>42</v>
      </c>
      <c r="Q27" s="28" t="s">
        <v>42</v>
      </c>
      <c r="R27" s="27">
        <f t="shared" si="0"/>
        <v>0</v>
      </c>
      <c r="S27" s="29">
        <f>-R27</f>
        <v>0</v>
      </c>
    </row>
    <row r="28" spans="1:19" s="14" customFormat="1" ht="103.5" customHeight="1" hidden="1">
      <c r="A28" s="99" t="s">
        <v>153</v>
      </c>
      <c r="B28" s="100"/>
      <c r="C28" s="23"/>
      <c r="D28" s="24">
        <v>182</v>
      </c>
      <c r="E28" s="24">
        <v>101</v>
      </c>
      <c r="F28" s="101" t="s">
        <v>152</v>
      </c>
      <c r="G28" s="102"/>
      <c r="H28" s="102"/>
      <c r="I28" s="102"/>
      <c r="J28" s="102"/>
      <c r="K28" s="103">
        <v>1000</v>
      </c>
      <c r="L28" s="104"/>
      <c r="M28" s="26">
        <v>110</v>
      </c>
      <c r="N28" s="80" t="s">
        <v>42</v>
      </c>
      <c r="O28" s="30">
        <v>0</v>
      </c>
      <c r="P28" s="28"/>
      <c r="Q28" s="28"/>
      <c r="R28" s="27">
        <f t="shared" si="0"/>
        <v>0</v>
      </c>
      <c r="S28" s="29">
        <f>-R28</f>
        <v>0</v>
      </c>
    </row>
    <row r="29" spans="1:19" s="14" customFormat="1" ht="103.5" customHeight="1" hidden="1">
      <c r="A29" s="99" t="s">
        <v>153</v>
      </c>
      <c r="B29" s="100"/>
      <c r="C29" s="23"/>
      <c r="D29" s="24">
        <v>182</v>
      </c>
      <c r="E29" s="24">
        <v>101</v>
      </c>
      <c r="F29" s="101" t="s">
        <v>152</v>
      </c>
      <c r="G29" s="102"/>
      <c r="H29" s="102"/>
      <c r="I29" s="102"/>
      <c r="J29" s="102"/>
      <c r="K29" s="103">
        <v>2100</v>
      </c>
      <c r="L29" s="104"/>
      <c r="M29" s="26">
        <v>110</v>
      </c>
      <c r="N29" s="80" t="s">
        <v>42</v>
      </c>
      <c r="O29" s="30">
        <v>0</v>
      </c>
      <c r="P29" s="28" t="s">
        <v>42</v>
      </c>
      <c r="Q29" s="28" t="s">
        <v>42</v>
      </c>
      <c r="R29" s="27">
        <f t="shared" si="0"/>
        <v>0</v>
      </c>
      <c r="S29" s="29">
        <v>-0.98</v>
      </c>
    </row>
    <row r="30" spans="1:19" s="14" customFormat="1" ht="102.75" customHeight="1">
      <c r="A30" s="99" t="s">
        <v>153</v>
      </c>
      <c r="B30" s="100"/>
      <c r="C30" s="23"/>
      <c r="D30" s="24" t="s">
        <v>47</v>
      </c>
      <c r="E30" s="24">
        <v>101</v>
      </c>
      <c r="F30" s="101" t="s">
        <v>152</v>
      </c>
      <c r="G30" s="101"/>
      <c r="H30" s="101"/>
      <c r="I30" s="101"/>
      <c r="J30" s="101"/>
      <c r="K30" s="25">
        <v>3000</v>
      </c>
      <c r="L30" s="25"/>
      <c r="M30" s="26" t="s">
        <v>41</v>
      </c>
      <c r="N30" s="28" t="s">
        <v>42</v>
      </c>
      <c r="O30" s="30">
        <v>10</v>
      </c>
      <c r="P30" s="28" t="s">
        <v>42</v>
      </c>
      <c r="Q30" s="28" t="s">
        <v>42</v>
      </c>
      <c r="R30" s="27">
        <f t="shared" si="0"/>
        <v>10</v>
      </c>
      <c r="S30" s="29">
        <f>-R30</f>
        <v>-10</v>
      </c>
    </row>
    <row r="31" spans="1:19" s="14" customFormat="1" ht="57.75" customHeight="1">
      <c r="A31" s="100" t="s">
        <v>222</v>
      </c>
      <c r="B31" s="100"/>
      <c r="C31" s="23"/>
      <c r="D31" s="24" t="s">
        <v>47</v>
      </c>
      <c r="E31" s="24" t="s">
        <v>51</v>
      </c>
      <c r="F31" s="103" t="s">
        <v>52</v>
      </c>
      <c r="G31" s="103"/>
      <c r="H31" s="103"/>
      <c r="I31" s="103"/>
      <c r="J31" s="103"/>
      <c r="K31" s="25">
        <v>1000</v>
      </c>
      <c r="L31" s="25"/>
      <c r="M31" s="26" t="s">
        <v>41</v>
      </c>
      <c r="N31" s="28" t="s">
        <v>42</v>
      </c>
      <c r="O31" s="30">
        <v>2754</v>
      </c>
      <c r="P31" s="28" t="s">
        <v>42</v>
      </c>
      <c r="Q31" s="28" t="s">
        <v>42</v>
      </c>
      <c r="R31" s="27">
        <f t="shared" si="0"/>
        <v>2754</v>
      </c>
      <c r="S31" s="29">
        <f>-R31</f>
        <v>-2754</v>
      </c>
    </row>
    <row r="32" spans="1:19" s="14" customFormat="1" ht="102.75" customHeight="1">
      <c r="A32" s="99" t="s">
        <v>145</v>
      </c>
      <c r="B32" s="100"/>
      <c r="C32" s="23"/>
      <c r="D32" s="24" t="s">
        <v>47</v>
      </c>
      <c r="E32" s="24" t="s">
        <v>53</v>
      </c>
      <c r="F32" s="103" t="s">
        <v>54</v>
      </c>
      <c r="G32" s="103"/>
      <c r="H32" s="103"/>
      <c r="I32" s="103"/>
      <c r="J32" s="103"/>
      <c r="K32" s="25" t="s">
        <v>40</v>
      </c>
      <c r="L32" s="25"/>
      <c r="M32" s="26" t="s">
        <v>41</v>
      </c>
      <c r="N32" s="27">
        <v>18000</v>
      </c>
      <c r="O32" s="27">
        <v>7856.12</v>
      </c>
      <c r="P32" s="28" t="s">
        <v>42</v>
      </c>
      <c r="Q32" s="28" t="s">
        <v>42</v>
      </c>
      <c r="R32" s="27">
        <f t="shared" si="0"/>
        <v>7856.12</v>
      </c>
      <c r="S32" s="29">
        <f>N32-O32</f>
        <v>10143.880000000001</v>
      </c>
    </row>
    <row r="33" spans="1:19" s="14" customFormat="1" ht="79.5" customHeight="1">
      <c r="A33" s="106" t="s">
        <v>146</v>
      </c>
      <c r="B33" s="150"/>
      <c r="C33" s="23"/>
      <c r="D33" s="24" t="s">
        <v>47</v>
      </c>
      <c r="E33" s="24" t="s">
        <v>53</v>
      </c>
      <c r="F33" s="103" t="s">
        <v>54</v>
      </c>
      <c r="G33" s="103"/>
      <c r="H33" s="103"/>
      <c r="I33" s="103"/>
      <c r="J33" s="103"/>
      <c r="K33" s="25" t="s">
        <v>50</v>
      </c>
      <c r="L33" s="25"/>
      <c r="M33" s="26" t="s">
        <v>41</v>
      </c>
      <c r="N33" s="80" t="s">
        <v>42</v>
      </c>
      <c r="O33" s="27">
        <v>316.63</v>
      </c>
      <c r="P33" s="28" t="s">
        <v>42</v>
      </c>
      <c r="Q33" s="28" t="s">
        <v>42</v>
      </c>
      <c r="R33" s="27">
        <f t="shared" si="0"/>
        <v>316.63</v>
      </c>
      <c r="S33" s="29">
        <f>-R33</f>
        <v>-316.63</v>
      </c>
    </row>
    <row r="34" spans="1:19" s="14" customFormat="1" ht="93" customHeight="1">
      <c r="A34" s="106" t="s">
        <v>147</v>
      </c>
      <c r="B34" s="150"/>
      <c r="C34" s="23"/>
      <c r="D34" s="24" t="s">
        <v>47</v>
      </c>
      <c r="E34" s="24" t="s">
        <v>53</v>
      </c>
      <c r="F34" s="103" t="s">
        <v>55</v>
      </c>
      <c r="G34" s="103"/>
      <c r="H34" s="103"/>
      <c r="I34" s="103"/>
      <c r="J34" s="103"/>
      <c r="K34" s="25" t="s">
        <v>40</v>
      </c>
      <c r="L34" s="25"/>
      <c r="M34" s="26" t="s">
        <v>41</v>
      </c>
      <c r="N34" s="70">
        <v>355000</v>
      </c>
      <c r="O34" s="70">
        <v>1168</v>
      </c>
      <c r="P34" s="28" t="s">
        <v>42</v>
      </c>
      <c r="Q34" s="28" t="s">
        <v>42</v>
      </c>
      <c r="R34" s="27">
        <f t="shared" si="0"/>
        <v>1168</v>
      </c>
      <c r="S34" s="29">
        <f>N34-O34</f>
        <v>353832</v>
      </c>
    </row>
    <row r="35" spans="1:19" s="14" customFormat="1" ht="57" customHeight="1" hidden="1">
      <c r="A35" s="99" t="s">
        <v>148</v>
      </c>
      <c r="B35" s="100"/>
      <c r="C35" s="23"/>
      <c r="D35" s="24" t="s">
        <v>47</v>
      </c>
      <c r="E35" s="24" t="s">
        <v>53</v>
      </c>
      <c r="F35" s="103" t="s">
        <v>55</v>
      </c>
      <c r="G35" s="103"/>
      <c r="H35" s="103"/>
      <c r="I35" s="103"/>
      <c r="J35" s="103"/>
      <c r="K35" s="25" t="s">
        <v>50</v>
      </c>
      <c r="L35" s="25"/>
      <c r="M35" s="26" t="s">
        <v>41</v>
      </c>
      <c r="N35" s="80" t="s">
        <v>42</v>
      </c>
      <c r="O35" s="27">
        <v>0</v>
      </c>
      <c r="P35" s="28" t="s">
        <v>42</v>
      </c>
      <c r="Q35" s="28" t="s">
        <v>42</v>
      </c>
      <c r="R35" s="27">
        <f t="shared" si="0"/>
        <v>0</v>
      </c>
      <c r="S35" s="29">
        <v>-220</v>
      </c>
    </row>
    <row r="36" spans="1:19" s="14" customFormat="1" ht="57.75" customHeight="1" hidden="1">
      <c r="A36" s="106" t="s">
        <v>149</v>
      </c>
      <c r="B36" s="150"/>
      <c r="C36" s="23"/>
      <c r="D36" s="24" t="s">
        <v>47</v>
      </c>
      <c r="E36" s="24" t="s">
        <v>53</v>
      </c>
      <c r="F36" s="103" t="s">
        <v>55</v>
      </c>
      <c r="G36" s="103"/>
      <c r="H36" s="103"/>
      <c r="I36" s="103"/>
      <c r="J36" s="103"/>
      <c r="K36" s="103">
        <v>4000</v>
      </c>
      <c r="L36" s="103"/>
      <c r="M36" s="26" t="s">
        <v>41</v>
      </c>
      <c r="N36" s="74" t="s">
        <v>42</v>
      </c>
      <c r="O36" s="27">
        <v>0</v>
      </c>
      <c r="P36" s="28"/>
      <c r="Q36" s="28"/>
      <c r="R36" s="27">
        <f t="shared" si="0"/>
        <v>0</v>
      </c>
      <c r="S36" s="29">
        <v>0</v>
      </c>
    </row>
    <row r="37" spans="1:19" s="14" customFormat="1" ht="91.5" customHeight="1">
      <c r="A37" s="100" t="s">
        <v>161</v>
      </c>
      <c r="B37" s="100"/>
      <c r="C37" s="23"/>
      <c r="D37" s="24" t="s">
        <v>47</v>
      </c>
      <c r="E37" s="24" t="s">
        <v>53</v>
      </c>
      <c r="F37" s="103" t="s">
        <v>56</v>
      </c>
      <c r="G37" s="103"/>
      <c r="H37" s="103"/>
      <c r="I37" s="103"/>
      <c r="J37" s="103"/>
      <c r="K37" s="25" t="s">
        <v>40</v>
      </c>
      <c r="L37" s="25"/>
      <c r="M37" s="26" t="s">
        <v>41</v>
      </c>
      <c r="N37" s="27">
        <v>186000</v>
      </c>
      <c r="O37" s="27">
        <v>15868.13</v>
      </c>
      <c r="P37" s="28" t="s">
        <v>42</v>
      </c>
      <c r="Q37" s="28" t="s">
        <v>42</v>
      </c>
      <c r="R37" s="27">
        <f t="shared" si="0"/>
        <v>15868.13</v>
      </c>
      <c r="S37" s="29">
        <f>N37-O37</f>
        <v>170131.87</v>
      </c>
    </row>
    <row r="38" spans="1:19" s="14" customFormat="1" ht="90.75" customHeight="1">
      <c r="A38" s="100" t="s">
        <v>57</v>
      </c>
      <c r="B38" s="100"/>
      <c r="C38" s="23"/>
      <c r="D38" s="24" t="s">
        <v>47</v>
      </c>
      <c r="E38" s="24" t="s">
        <v>53</v>
      </c>
      <c r="F38" s="103" t="s">
        <v>56</v>
      </c>
      <c r="G38" s="103"/>
      <c r="H38" s="103"/>
      <c r="I38" s="103"/>
      <c r="J38" s="103"/>
      <c r="K38" s="25" t="s">
        <v>50</v>
      </c>
      <c r="L38" s="25"/>
      <c r="M38" s="26" t="s">
        <v>41</v>
      </c>
      <c r="N38" s="85" t="s">
        <v>42</v>
      </c>
      <c r="O38" s="27">
        <v>283.9</v>
      </c>
      <c r="P38" s="28" t="s">
        <v>42</v>
      </c>
      <c r="Q38" s="28" t="s">
        <v>42</v>
      </c>
      <c r="R38" s="27">
        <f t="shared" si="0"/>
        <v>283.9</v>
      </c>
      <c r="S38" s="29">
        <f>-O38</f>
        <v>-283.9</v>
      </c>
    </row>
    <row r="39" spans="1:19" s="14" customFormat="1" ht="46.5" customHeight="1" hidden="1">
      <c r="A39" s="106" t="s">
        <v>150</v>
      </c>
      <c r="B39" s="150"/>
      <c r="C39" s="23"/>
      <c r="D39" s="24" t="s">
        <v>47</v>
      </c>
      <c r="E39" s="24" t="s">
        <v>53</v>
      </c>
      <c r="F39" s="103" t="s">
        <v>56</v>
      </c>
      <c r="G39" s="103"/>
      <c r="H39" s="103"/>
      <c r="I39" s="103"/>
      <c r="J39" s="103"/>
      <c r="K39" s="103">
        <v>4000</v>
      </c>
      <c r="L39" s="103"/>
      <c r="M39" s="26" t="s">
        <v>41</v>
      </c>
      <c r="N39" s="75" t="s">
        <v>42</v>
      </c>
      <c r="O39" s="70" t="s">
        <v>42</v>
      </c>
      <c r="P39" s="28"/>
      <c r="Q39" s="28"/>
      <c r="R39" s="27" t="str">
        <f t="shared" si="0"/>
        <v>-</v>
      </c>
      <c r="S39" s="29">
        <v>0.83</v>
      </c>
    </row>
    <row r="40" spans="1:19" s="14" customFormat="1" ht="67.5" customHeight="1">
      <c r="A40" s="100" t="s">
        <v>58</v>
      </c>
      <c r="B40" s="100"/>
      <c r="C40" s="23"/>
      <c r="D40" s="24">
        <v>828</v>
      </c>
      <c r="E40" s="24" t="s">
        <v>59</v>
      </c>
      <c r="F40" s="103" t="s">
        <v>60</v>
      </c>
      <c r="G40" s="103"/>
      <c r="H40" s="103"/>
      <c r="I40" s="103"/>
      <c r="J40" s="103"/>
      <c r="K40" s="25" t="s">
        <v>40</v>
      </c>
      <c r="L40" s="25"/>
      <c r="M40" s="26" t="s">
        <v>41</v>
      </c>
      <c r="N40" s="27">
        <v>10000</v>
      </c>
      <c r="O40" s="70">
        <v>5800</v>
      </c>
      <c r="P40" s="28" t="s">
        <v>42</v>
      </c>
      <c r="Q40" s="28" t="s">
        <v>42</v>
      </c>
      <c r="R40" s="27">
        <f t="shared" si="0"/>
        <v>5800</v>
      </c>
      <c r="S40" s="78">
        <f>N40-O40</f>
        <v>4200</v>
      </c>
    </row>
    <row r="41" spans="1:19" s="14" customFormat="1" ht="91.5" customHeight="1">
      <c r="A41" s="99" t="s">
        <v>139</v>
      </c>
      <c r="B41" s="100"/>
      <c r="C41" s="23"/>
      <c r="D41" s="24">
        <v>828</v>
      </c>
      <c r="E41" s="24">
        <v>111</v>
      </c>
      <c r="F41" s="105" t="s">
        <v>138</v>
      </c>
      <c r="G41" s="101"/>
      <c r="H41" s="101"/>
      <c r="I41" s="101"/>
      <c r="J41" s="101"/>
      <c r="K41" s="25" t="s">
        <v>61</v>
      </c>
      <c r="L41" s="25"/>
      <c r="M41" s="26">
        <v>120</v>
      </c>
      <c r="N41" s="27">
        <v>8000</v>
      </c>
      <c r="O41" s="70">
        <v>1977.57</v>
      </c>
      <c r="P41" s="28" t="s">
        <v>42</v>
      </c>
      <c r="Q41" s="28" t="s">
        <v>42</v>
      </c>
      <c r="R41" s="27">
        <f t="shared" si="0"/>
        <v>1977.57</v>
      </c>
      <c r="S41" s="29">
        <f>N41-O41</f>
        <v>6022.43</v>
      </c>
    </row>
    <row r="42" spans="1:19" s="14" customFormat="1" ht="39.75" customHeight="1" hidden="1">
      <c r="A42" s="106" t="s">
        <v>200</v>
      </c>
      <c r="B42" s="107"/>
      <c r="C42" s="23"/>
      <c r="D42" s="83" t="s">
        <v>141</v>
      </c>
      <c r="E42" s="83" t="s">
        <v>197</v>
      </c>
      <c r="F42" s="105" t="s">
        <v>198</v>
      </c>
      <c r="G42" s="105"/>
      <c r="H42" s="105"/>
      <c r="I42" s="105"/>
      <c r="J42" s="105"/>
      <c r="K42" s="101" t="s">
        <v>61</v>
      </c>
      <c r="L42" s="101"/>
      <c r="M42" s="71" t="s">
        <v>199</v>
      </c>
      <c r="N42" s="27" t="s">
        <v>42</v>
      </c>
      <c r="O42" s="70">
        <v>0</v>
      </c>
      <c r="P42" s="28" t="s">
        <v>42</v>
      </c>
      <c r="Q42" s="28" t="s">
        <v>42</v>
      </c>
      <c r="R42" s="27">
        <f t="shared" si="0"/>
        <v>0</v>
      </c>
      <c r="S42" s="29">
        <f>-R42</f>
        <v>0</v>
      </c>
    </row>
    <row r="43" spans="1:19" s="14" customFormat="1" ht="36" customHeight="1" hidden="1">
      <c r="A43" s="106" t="s">
        <v>160</v>
      </c>
      <c r="B43" s="107"/>
      <c r="C43" s="23"/>
      <c r="D43" s="24">
        <v>828</v>
      </c>
      <c r="E43" s="24">
        <v>117</v>
      </c>
      <c r="F43" s="105" t="s">
        <v>159</v>
      </c>
      <c r="G43" s="105"/>
      <c r="H43" s="105"/>
      <c r="I43" s="105"/>
      <c r="J43" s="105"/>
      <c r="K43" s="101" t="s">
        <v>61</v>
      </c>
      <c r="L43" s="101"/>
      <c r="M43" s="26">
        <v>150</v>
      </c>
      <c r="N43" s="27">
        <v>0</v>
      </c>
      <c r="O43" s="70">
        <v>0</v>
      </c>
      <c r="P43" s="28" t="s">
        <v>42</v>
      </c>
      <c r="Q43" s="28" t="s">
        <v>42</v>
      </c>
      <c r="R43" s="27">
        <f t="shared" si="0"/>
        <v>0</v>
      </c>
      <c r="S43" s="29" t="s">
        <v>42</v>
      </c>
    </row>
    <row r="44" spans="1:19" s="14" customFormat="1" ht="32.25" customHeight="1">
      <c r="A44" s="100" t="s">
        <v>62</v>
      </c>
      <c r="B44" s="100"/>
      <c r="C44" s="23"/>
      <c r="D44" s="24">
        <v>828</v>
      </c>
      <c r="E44" s="24" t="s">
        <v>63</v>
      </c>
      <c r="F44" s="103">
        <v>1500110</v>
      </c>
      <c r="G44" s="103"/>
      <c r="H44" s="103"/>
      <c r="I44" s="103"/>
      <c r="J44" s="103"/>
      <c r="K44" s="25" t="s">
        <v>61</v>
      </c>
      <c r="L44" s="25"/>
      <c r="M44" s="26">
        <v>150</v>
      </c>
      <c r="N44" s="27">
        <v>2205200</v>
      </c>
      <c r="O44" s="27">
        <v>906884</v>
      </c>
      <c r="P44" s="28" t="s">
        <v>42</v>
      </c>
      <c r="Q44" s="28" t="s">
        <v>42</v>
      </c>
      <c r="R44" s="27">
        <f t="shared" si="0"/>
        <v>906884</v>
      </c>
      <c r="S44" s="78">
        <f>N44-O44</f>
        <v>1298316</v>
      </c>
    </row>
    <row r="45" spans="1:19" s="14" customFormat="1" ht="47.25" customHeight="1">
      <c r="A45" s="100" t="s">
        <v>203</v>
      </c>
      <c r="B45" s="100"/>
      <c r="C45" s="23"/>
      <c r="D45" s="24">
        <v>828</v>
      </c>
      <c r="E45" s="24" t="s">
        <v>63</v>
      </c>
      <c r="F45" s="103">
        <v>2999910</v>
      </c>
      <c r="G45" s="103"/>
      <c r="H45" s="103"/>
      <c r="I45" s="103"/>
      <c r="J45" s="103"/>
      <c r="K45" s="103">
        <v>7412</v>
      </c>
      <c r="L45" s="103"/>
      <c r="M45" s="26">
        <v>150</v>
      </c>
      <c r="N45" s="27">
        <v>62400</v>
      </c>
      <c r="O45" s="27" t="s">
        <v>42</v>
      </c>
      <c r="P45" s="28" t="s">
        <v>42</v>
      </c>
      <c r="Q45" s="28" t="s">
        <v>42</v>
      </c>
      <c r="R45" s="27" t="s">
        <v>42</v>
      </c>
      <c r="S45" s="78">
        <v>62400</v>
      </c>
    </row>
    <row r="46" spans="1:19" s="14" customFormat="1" ht="69.75" customHeight="1">
      <c r="A46" s="100" t="s">
        <v>205</v>
      </c>
      <c r="B46" s="100"/>
      <c r="C46" s="23"/>
      <c r="D46" s="24">
        <v>828</v>
      </c>
      <c r="E46" s="24" t="s">
        <v>63</v>
      </c>
      <c r="F46" s="103">
        <v>2999910</v>
      </c>
      <c r="G46" s="103"/>
      <c r="H46" s="103"/>
      <c r="I46" s="103"/>
      <c r="J46" s="103"/>
      <c r="K46" s="103">
        <v>7508</v>
      </c>
      <c r="L46" s="103"/>
      <c r="M46" s="26">
        <v>150</v>
      </c>
      <c r="N46" s="27">
        <v>236441</v>
      </c>
      <c r="O46" s="27" t="s">
        <v>42</v>
      </c>
      <c r="P46" s="28" t="s">
        <v>42</v>
      </c>
      <c r="Q46" s="28" t="s">
        <v>42</v>
      </c>
      <c r="R46" s="27" t="str">
        <f>O46</f>
        <v>-</v>
      </c>
      <c r="S46" s="78">
        <v>236441</v>
      </c>
    </row>
    <row r="47" spans="1:19" s="14" customFormat="1" ht="71.25" customHeight="1">
      <c r="A47" s="100" t="s">
        <v>204</v>
      </c>
      <c r="B47" s="100"/>
      <c r="C47" s="23"/>
      <c r="D47" s="24">
        <v>828</v>
      </c>
      <c r="E47" s="24" t="s">
        <v>63</v>
      </c>
      <c r="F47" s="103">
        <v>2999910</v>
      </c>
      <c r="G47" s="103"/>
      <c r="H47" s="103"/>
      <c r="I47" s="103"/>
      <c r="J47" s="103"/>
      <c r="K47" s="103">
        <v>7509</v>
      </c>
      <c r="L47" s="103"/>
      <c r="M47" s="26">
        <v>150</v>
      </c>
      <c r="N47" s="27">
        <v>899112</v>
      </c>
      <c r="O47" s="27" t="s">
        <v>42</v>
      </c>
      <c r="P47" s="28" t="s">
        <v>42</v>
      </c>
      <c r="Q47" s="28" t="s">
        <v>42</v>
      </c>
      <c r="R47" s="27" t="str">
        <f>O47</f>
        <v>-</v>
      </c>
      <c r="S47" s="78">
        <v>899112</v>
      </c>
    </row>
    <row r="48" spans="1:19" s="14" customFormat="1" ht="71.25" customHeight="1" hidden="1">
      <c r="A48" s="100" t="s">
        <v>214</v>
      </c>
      <c r="B48" s="100"/>
      <c r="C48" s="23"/>
      <c r="D48" s="24">
        <v>828</v>
      </c>
      <c r="E48" s="24" t="s">
        <v>63</v>
      </c>
      <c r="F48" s="103">
        <v>2999910</v>
      </c>
      <c r="G48" s="103"/>
      <c r="H48" s="103"/>
      <c r="I48" s="103"/>
      <c r="J48" s="103"/>
      <c r="K48" s="103">
        <v>7641</v>
      </c>
      <c r="L48" s="103"/>
      <c r="M48" s="26">
        <v>150</v>
      </c>
      <c r="N48" s="27"/>
      <c r="O48" s="27"/>
      <c r="P48" s="28" t="s">
        <v>42</v>
      </c>
      <c r="Q48" s="28" t="s">
        <v>42</v>
      </c>
      <c r="R48" s="27">
        <f>O48</f>
        <v>0</v>
      </c>
      <c r="S48" s="78" t="s">
        <v>42</v>
      </c>
    </row>
    <row r="49" spans="1:19" s="14" customFormat="1" ht="42.75" customHeight="1">
      <c r="A49" s="100" t="s">
        <v>64</v>
      </c>
      <c r="B49" s="100"/>
      <c r="C49" s="23"/>
      <c r="D49" s="24">
        <v>828</v>
      </c>
      <c r="E49" s="24" t="s">
        <v>63</v>
      </c>
      <c r="F49" s="103">
        <v>3511810</v>
      </c>
      <c r="G49" s="103"/>
      <c r="H49" s="103"/>
      <c r="I49" s="103"/>
      <c r="J49" s="103"/>
      <c r="K49" s="25" t="s">
        <v>61</v>
      </c>
      <c r="L49" s="25"/>
      <c r="M49" s="26">
        <v>150</v>
      </c>
      <c r="N49" s="27">
        <f>109200+4600</f>
        <v>113800</v>
      </c>
      <c r="O49" s="70">
        <v>27300</v>
      </c>
      <c r="P49" s="28" t="s">
        <v>42</v>
      </c>
      <c r="Q49" s="28" t="s">
        <v>42</v>
      </c>
      <c r="R49" s="27">
        <f t="shared" si="0"/>
        <v>27300</v>
      </c>
      <c r="S49" s="78">
        <f>N49-O49</f>
        <v>86500</v>
      </c>
    </row>
    <row r="50" spans="1:19" s="14" customFormat="1" ht="53.25" customHeight="1">
      <c r="A50" s="100" t="s">
        <v>65</v>
      </c>
      <c r="B50" s="100"/>
      <c r="C50" s="23"/>
      <c r="D50" s="24">
        <v>828</v>
      </c>
      <c r="E50" s="24" t="s">
        <v>63</v>
      </c>
      <c r="F50" s="103">
        <v>3002410</v>
      </c>
      <c r="G50" s="103"/>
      <c r="H50" s="103"/>
      <c r="I50" s="103"/>
      <c r="J50" s="103"/>
      <c r="K50" s="25" t="s">
        <v>66</v>
      </c>
      <c r="L50" s="25"/>
      <c r="M50" s="26">
        <v>150</v>
      </c>
      <c r="N50" s="27">
        <v>4400</v>
      </c>
      <c r="O50" s="27">
        <v>1120</v>
      </c>
      <c r="P50" s="28" t="s">
        <v>42</v>
      </c>
      <c r="Q50" s="28" t="s">
        <v>42</v>
      </c>
      <c r="R50" s="27">
        <f t="shared" si="0"/>
        <v>1120</v>
      </c>
      <c r="S50" s="78">
        <f>N50-O50</f>
        <v>3280</v>
      </c>
    </row>
    <row r="51" spans="1:19" s="14" customFormat="1" ht="26.25" customHeight="1" thickBot="1">
      <c r="A51" s="100" t="s">
        <v>67</v>
      </c>
      <c r="B51" s="100"/>
      <c r="C51" s="23"/>
      <c r="D51" s="24">
        <v>828</v>
      </c>
      <c r="E51" s="24" t="s">
        <v>63</v>
      </c>
      <c r="F51" s="103">
        <v>4999910</v>
      </c>
      <c r="G51" s="103"/>
      <c r="H51" s="103"/>
      <c r="I51" s="103"/>
      <c r="J51" s="103"/>
      <c r="K51" s="25" t="s">
        <v>61</v>
      </c>
      <c r="L51" s="25"/>
      <c r="M51" s="26">
        <v>150</v>
      </c>
      <c r="N51" s="27">
        <f>2331000+49680</f>
        <v>2380680</v>
      </c>
      <c r="O51" s="27">
        <v>500550</v>
      </c>
      <c r="P51" s="28" t="s">
        <v>42</v>
      </c>
      <c r="Q51" s="28" t="s">
        <v>42</v>
      </c>
      <c r="R51" s="27">
        <f>O51</f>
        <v>500550</v>
      </c>
      <c r="S51" s="29">
        <f>N51-O51</f>
        <v>1880130</v>
      </c>
    </row>
    <row r="52" spans="1:19" s="14" customFormat="1" ht="37.5" customHeight="1" hidden="1">
      <c r="A52" s="149" t="s">
        <v>188</v>
      </c>
      <c r="B52" s="150"/>
      <c r="C52" s="23"/>
      <c r="D52" s="83" t="s">
        <v>141</v>
      </c>
      <c r="E52" s="83" t="s">
        <v>185</v>
      </c>
      <c r="F52" s="101" t="s">
        <v>186</v>
      </c>
      <c r="G52" s="101"/>
      <c r="H52" s="101"/>
      <c r="I52" s="101"/>
      <c r="J52" s="101"/>
      <c r="K52" s="101" t="s">
        <v>61</v>
      </c>
      <c r="L52" s="101"/>
      <c r="M52" s="71" t="s">
        <v>187</v>
      </c>
      <c r="N52" s="27">
        <v>0</v>
      </c>
      <c r="O52" s="27">
        <v>0</v>
      </c>
      <c r="P52" s="28" t="s">
        <v>42</v>
      </c>
      <c r="Q52" s="28" t="s">
        <v>42</v>
      </c>
      <c r="R52" s="27">
        <f>O52</f>
        <v>0</v>
      </c>
      <c r="S52" s="78" t="s">
        <v>42</v>
      </c>
    </row>
    <row r="53" spans="1:19" s="14" customFormat="1" ht="21.75" customHeight="1" hidden="1" thickBot="1">
      <c r="A53" s="100" t="s">
        <v>189</v>
      </c>
      <c r="B53" s="100"/>
      <c r="C53" s="23"/>
      <c r="D53" s="24">
        <v>828</v>
      </c>
      <c r="E53" s="24">
        <v>207</v>
      </c>
      <c r="F53" s="101" t="s">
        <v>195</v>
      </c>
      <c r="G53" s="101"/>
      <c r="H53" s="101"/>
      <c r="I53" s="101"/>
      <c r="J53" s="101"/>
      <c r="K53" s="25" t="s">
        <v>61</v>
      </c>
      <c r="L53" s="25"/>
      <c r="M53" s="26">
        <v>150</v>
      </c>
      <c r="N53" s="27"/>
      <c r="O53" s="27"/>
      <c r="P53" s="28" t="s">
        <v>42</v>
      </c>
      <c r="Q53" s="28" t="s">
        <v>42</v>
      </c>
      <c r="R53" s="27">
        <f>O53</f>
        <v>0</v>
      </c>
      <c r="S53" s="29" t="s">
        <v>42</v>
      </c>
    </row>
    <row r="54" spans="1:19" s="2" customFormat="1" ht="11.25" customHeight="1">
      <c r="A54" s="158" t="s">
        <v>6</v>
      </c>
      <c r="B54" s="158"/>
      <c r="C54" s="32"/>
      <c r="D54" s="145"/>
      <c r="E54" s="145"/>
      <c r="F54" s="145"/>
      <c r="G54" s="145"/>
      <c r="H54" s="145"/>
      <c r="I54" s="145"/>
      <c r="J54" s="145"/>
      <c r="K54" s="145"/>
      <c r="L54" s="145"/>
      <c r="M54" s="32"/>
      <c r="N54" s="32"/>
      <c r="O54" s="32"/>
      <c r="P54" s="32"/>
      <c r="Q54" s="32"/>
      <c r="R54" s="32"/>
      <c r="S54" s="32" t="s">
        <v>68</v>
      </c>
    </row>
    <row r="55" spans="1:19" s="2" customFormat="1" ht="12" customHeight="1">
      <c r="A55" s="111" t="s">
        <v>69</v>
      </c>
      <c r="B55" s="111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</row>
    <row r="56" s="2" customFormat="1" ht="11.25" customHeight="1"/>
    <row r="57" spans="1:21" s="2" customFormat="1" ht="11.25" customHeight="1">
      <c r="A57" s="112" t="s">
        <v>23</v>
      </c>
      <c r="B57" s="112"/>
      <c r="C57" s="113" t="s">
        <v>24</v>
      </c>
      <c r="D57" s="110" t="s">
        <v>70</v>
      </c>
      <c r="E57" s="110"/>
      <c r="F57" s="110"/>
      <c r="G57" s="110"/>
      <c r="H57" s="110"/>
      <c r="I57" s="110"/>
      <c r="J57" s="110"/>
      <c r="K57" s="110"/>
      <c r="L57" s="110"/>
      <c r="M57" s="110"/>
      <c r="N57" s="113" t="s">
        <v>26</v>
      </c>
      <c r="O57" s="113" t="s">
        <v>71</v>
      </c>
      <c r="P57" s="112" t="s">
        <v>27</v>
      </c>
      <c r="Q57" s="112"/>
      <c r="R57" s="112"/>
      <c r="S57" s="112"/>
      <c r="T57" s="147" t="s">
        <v>72</v>
      </c>
      <c r="U57" s="147"/>
    </row>
    <row r="58" spans="1:21" s="2" customFormat="1" ht="32.25" customHeight="1">
      <c r="A58" s="112"/>
      <c r="B58" s="112"/>
      <c r="C58" s="113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3"/>
      <c r="O58" s="113"/>
      <c r="P58" s="10" t="s">
        <v>29</v>
      </c>
      <c r="Q58" s="10" t="s">
        <v>30</v>
      </c>
      <c r="R58" s="10" t="s">
        <v>31</v>
      </c>
      <c r="S58" s="10" t="s">
        <v>32</v>
      </c>
      <c r="T58" s="10" t="s">
        <v>73</v>
      </c>
      <c r="U58" s="10" t="s">
        <v>74</v>
      </c>
    </row>
    <row r="59" spans="1:21" s="2" customFormat="1" ht="11.25" customHeight="1">
      <c r="A59" s="152">
        <v>1</v>
      </c>
      <c r="B59" s="152"/>
      <c r="C59" s="13">
        <v>2</v>
      </c>
      <c r="D59" s="141">
        <v>3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3">
        <v>4</v>
      </c>
      <c r="O59" s="13">
        <v>5</v>
      </c>
      <c r="P59" s="13">
        <v>6</v>
      </c>
      <c r="Q59" s="13">
        <v>7</v>
      </c>
      <c r="R59" s="13">
        <v>8</v>
      </c>
      <c r="S59" s="13">
        <v>9</v>
      </c>
      <c r="T59" s="33" t="s">
        <v>75</v>
      </c>
      <c r="U59" s="33" t="s">
        <v>76</v>
      </c>
    </row>
    <row r="60" spans="1:21" s="14" customFormat="1" ht="12" customHeight="1">
      <c r="A60" s="151" t="s">
        <v>77</v>
      </c>
      <c r="B60" s="151"/>
      <c r="C60" s="34">
        <v>200</v>
      </c>
      <c r="D60" s="136" t="s">
        <v>35</v>
      </c>
      <c r="E60" s="136"/>
      <c r="F60" s="136"/>
      <c r="G60" s="136"/>
      <c r="H60" s="136"/>
      <c r="I60" s="136"/>
      <c r="J60" s="136"/>
      <c r="K60" s="136"/>
      <c r="L60" s="136"/>
      <c r="M60" s="136"/>
      <c r="N60" s="16">
        <f>SUM(N61:N122)</f>
        <v>6750960.7</v>
      </c>
      <c r="O60" s="16">
        <f>N60</f>
        <v>6750960.7</v>
      </c>
      <c r="P60" s="16">
        <f>SUM(P62:P122)</f>
        <v>1313615.2999999998</v>
      </c>
      <c r="Q60" s="17">
        <v>0</v>
      </c>
      <c r="R60" s="17">
        <v>0</v>
      </c>
      <c r="S60" s="16">
        <f>P60</f>
        <v>1313615.2999999998</v>
      </c>
      <c r="T60" s="16">
        <f>O60-P60</f>
        <v>5437345.4</v>
      </c>
      <c r="U60" s="18">
        <f>T60</f>
        <v>5437345.4</v>
      </c>
    </row>
    <row r="61" spans="1:21" s="2" customFormat="1" ht="11.25" customHeight="1">
      <c r="A61" s="137" t="s">
        <v>36</v>
      </c>
      <c r="B61" s="137"/>
      <c r="C61" s="35"/>
      <c r="D61" s="148"/>
      <c r="E61" s="148"/>
      <c r="F61" s="148"/>
      <c r="G61" s="148"/>
      <c r="H61" s="148"/>
      <c r="I61" s="148"/>
      <c r="J61" s="148"/>
      <c r="K61" s="148"/>
      <c r="L61" s="36"/>
      <c r="M61" s="20"/>
      <c r="N61" s="21"/>
      <c r="O61" s="21"/>
      <c r="P61" s="21"/>
      <c r="Q61" s="21"/>
      <c r="R61" s="21"/>
      <c r="S61" s="21"/>
      <c r="T61" s="21"/>
      <c r="U61" s="22"/>
    </row>
    <row r="62" spans="1:21" s="2" customFormat="1" ht="11.25" customHeight="1" hidden="1">
      <c r="A62" s="100" t="s">
        <v>78</v>
      </c>
      <c r="B62" s="100"/>
      <c r="C62" s="86"/>
      <c r="D62" s="24">
        <v>828</v>
      </c>
      <c r="E62" s="83" t="s">
        <v>79</v>
      </c>
      <c r="F62" s="24" t="s">
        <v>80</v>
      </c>
      <c r="G62" s="105" t="s">
        <v>218</v>
      </c>
      <c r="H62" s="101"/>
      <c r="I62" s="101"/>
      <c r="J62" s="101"/>
      <c r="K62" s="25" t="s">
        <v>81</v>
      </c>
      <c r="L62" s="25"/>
      <c r="M62" s="20"/>
      <c r="N62" s="60"/>
      <c r="O62" s="60"/>
      <c r="P62" s="60"/>
      <c r="Q62" s="44" t="s">
        <v>42</v>
      </c>
      <c r="R62" s="44" t="s">
        <v>42</v>
      </c>
      <c r="S62" s="60">
        <f>P62</f>
        <v>0</v>
      </c>
      <c r="T62" s="60" t="s">
        <v>42</v>
      </c>
      <c r="U62" s="87" t="str">
        <f>T62</f>
        <v>-</v>
      </c>
    </row>
    <row r="63" spans="1:21" s="2" customFormat="1" ht="11.25" customHeight="1" hidden="1">
      <c r="A63" s="100" t="s">
        <v>82</v>
      </c>
      <c r="B63" s="100"/>
      <c r="C63" s="86"/>
      <c r="D63" s="24">
        <v>828</v>
      </c>
      <c r="E63" s="83" t="s">
        <v>79</v>
      </c>
      <c r="F63" s="24" t="s">
        <v>80</v>
      </c>
      <c r="G63" s="105" t="s">
        <v>218</v>
      </c>
      <c r="H63" s="101"/>
      <c r="I63" s="101"/>
      <c r="J63" s="101"/>
      <c r="K63" s="25">
        <v>129</v>
      </c>
      <c r="L63" s="25"/>
      <c r="M63" s="20"/>
      <c r="N63" s="60"/>
      <c r="O63" s="60"/>
      <c r="P63" s="60"/>
      <c r="Q63" s="44" t="s">
        <v>42</v>
      </c>
      <c r="R63" s="44" t="s">
        <v>42</v>
      </c>
      <c r="S63" s="60">
        <f>P63</f>
        <v>0</v>
      </c>
      <c r="T63" s="60" t="s">
        <v>42</v>
      </c>
      <c r="U63" s="87" t="str">
        <f>T63</f>
        <v>-</v>
      </c>
    </row>
    <row r="64" spans="1:21" s="2" customFormat="1" ht="11.25" customHeight="1" hidden="1">
      <c r="A64" s="100" t="s">
        <v>78</v>
      </c>
      <c r="B64" s="100"/>
      <c r="C64" s="86"/>
      <c r="D64" s="24">
        <v>828</v>
      </c>
      <c r="E64" s="83" t="s">
        <v>79</v>
      </c>
      <c r="F64" s="24" t="s">
        <v>80</v>
      </c>
      <c r="G64" s="105" t="s">
        <v>213</v>
      </c>
      <c r="H64" s="101"/>
      <c r="I64" s="101"/>
      <c r="J64" s="101"/>
      <c r="K64" s="25" t="s">
        <v>81</v>
      </c>
      <c r="L64" s="25"/>
      <c r="M64" s="20"/>
      <c r="N64" s="60"/>
      <c r="O64" s="60"/>
      <c r="P64" s="60"/>
      <c r="Q64" s="44" t="s">
        <v>42</v>
      </c>
      <c r="R64" s="44" t="s">
        <v>42</v>
      </c>
      <c r="S64" s="60">
        <f aca="true" t="shared" si="1" ref="S64:S77">P64</f>
        <v>0</v>
      </c>
      <c r="T64" s="60" t="s">
        <v>42</v>
      </c>
      <c r="U64" s="87" t="str">
        <f>T64</f>
        <v>-</v>
      </c>
    </row>
    <row r="65" spans="1:21" s="2" customFormat="1" ht="11.25" customHeight="1" hidden="1">
      <c r="A65" s="100" t="s">
        <v>82</v>
      </c>
      <c r="B65" s="100"/>
      <c r="C65" s="86"/>
      <c r="D65" s="24">
        <v>828</v>
      </c>
      <c r="E65" s="83" t="s">
        <v>79</v>
      </c>
      <c r="F65" s="24" t="s">
        <v>80</v>
      </c>
      <c r="G65" s="105" t="s">
        <v>213</v>
      </c>
      <c r="H65" s="101"/>
      <c r="I65" s="101"/>
      <c r="J65" s="101"/>
      <c r="K65" s="25">
        <v>129</v>
      </c>
      <c r="L65" s="25"/>
      <c r="M65" s="20"/>
      <c r="N65" s="60"/>
      <c r="O65" s="60"/>
      <c r="P65" s="60"/>
      <c r="Q65" s="44" t="s">
        <v>42</v>
      </c>
      <c r="R65" s="44" t="s">
        <v>42</v>
      </c>
      <c r="S65" s="60">
        <f t="shared" si="1"/>
        <v>0</v>
      </c>
      <c r="T65" s="60" t="s">
        <v>42</v>
      </c>
      <c r="U65" s="87" t="str">
        <f>T65</f>
        <v>-</v>
      </c>
    </row>
    <row r="66" spans="1:23" s="14" customFormat="1" ht="11.25" customHeight="1">
      <c r="A66" s="100" t="s">
        <v>78</v>
      </c>
      <c r="B66" s="100"/>
      <c r="C66" s="23"/>
      <c r="D66" s="24">
        <v>828</v>
      </c>
      <c r="E66" s="24" t="s">
        <v>79</v>
      </c>
      <c r="F66" s="24" t="s">
        <v>80</v>
      </c>
      <c r="G66" s="105" t="s">
        <v>124</v>
      </c>
      <c r="H66" s="101"/>
      <c r="I66" s="101"/>
      <c r="J66" s="101"/>
      <c r="K66" s="25" t="s">
        <v>81</v>
      </c>
      <c r="L66" s="25"/>
      <c r="M66" s="26"/>
      <c r="N66" s="27">
        <v>721997</v>
      </c>
      <c r="O66" s="27">
        <f>N66</f>
        <v>721997</v>
      </c>
      <c r="P66" s="27">
        <v>133161.51</v>
      </c>
      <c r="Q66" s="28" t="s">
        <v>42</v>
      </c>
      <c r="R66" s="28" t="s">
        <v>42</v>
      </c>
      <c r="S66" s="27">
        <f t="shared" si="1"/>
        <v>133161.51</v>
      </c>
      <c r="T66" s="27">
        <f>O66-P66</f>
        <v>588835.49</v>
      </c>
      <c r="U66" s="29">
        <f>O66-P66</f>
        <v>588835.49</v>
      </c>
      <c r="W66" s="79"/>
    </row>
    <row r="67" spans="1:23" s="14" customFormat="1" ht="45.75" customHeight="1">
      <c r="A67" s="149" t="s">
        <v>181</v>
      </c>
      <c r="B67" s="150"/>
      <c r="C67" s="23"/>
      <c r="D67" s="24">
        <v>828</v>
      </c>
      <c r="E67" s="24" t="s">
        <v>79</v>
      </c>
      <c r="F67" s="24" t="s">
        <v>80</v>
      </c>
      <c r="G67" s="105" t="s">
        <v>124</v>
      </c>
      <c r="H67" s="101"/>
      <c r="I67" s="101"/>
      <c r="J67" s="101"/>
      <c r="K67" s="103">
        <v>122</v>
      </c>
      <c r="L67" s="103"/>
      <c r="M67" s="26"/>
      <c r="N67" s="27">
        <v>2100</v>
      </c>
      <c r="O67" s="27">
        <v>2100</v>
      </c>
      <c r="P67" s="27">
        <v>2100</v>
      </c>
      <c r="Q67" s="28" t="s">
        <v>42</v>
      </c>
      <c r="R67" s="28" t="s">
        <v>42</v>
      </c>
      <c r="S67" s="27">
        <f t="shared" si="1"/>
        <v>2100</v>
      </c>
      <c r="T67" s="27" t="s">
        <v>42</v>
      </c>
      <c r="U67" s="29" t="s">
        <v>42</v>
      </c>
      <c r="W67" s="79"/>
    </row>
    <row r="68" spans="1:23" s="14" customFormat="1" ht="21.75" customHeight="1">
      <c r="A68" s="100" t="s">
        <v>82</v>
      </c>
      <c r="B68" s="100"/>
      <c r="C68" s="23"/>
      <c r="D68" s="24">
        <v>828</v>
      </c>
      <c r="E68" s="24" t="s">
        <v>79</v>
      </c>
      <c r="F68" s="24" t="s">
        <v>80</v>
      </c>
      <c r="G68" s="105" t="s">
        <v>124</v>
      </c>
      <c r="H68" s="101"/>
      <c r="I68" s="101"/>
      <c r="J68" s="101"/>
      <c r="K68" s="25">
        <v>129</v>
      </c>
      <c r="L68" s="25"/>
      <c r="M68" s="26"/>
      <c r="N68" s="27">
        <v>218043</v>
      </c>
      <c r="O68" s="27">
        <f aca="true" t="shared" si="2" ref="O68:O122">N68</f>
        <v>218043</v>
      </c>
      <c r="P68" s="27" t="s">
        <v>42</v>
      </c>
      <c r="Q68" s="28" t="s">
        <v>42</v>
      </c>
      <c r="R68" s="28" t="s">
        <v>42</v>
      </c>
      <c r="S68" s="70" t="str">
        <f t="shared" si="1"/>
        <v>-</v>
      </c>
      <c r="T68" s="27">
        <f>O68</f>
        <v>218043</v>
      </c>
      <c r="U68" s="29">
        <f aca="true" t="shared" si="3" ref="U68:U74">T68</f>
        <v>218043</v>
      </c>
      <c r="W68" s="79"/>
    </row>
    <row r="69" spans="1:23" s="14" customFormat="1" ht="12.75" customHeight="1" hidden="1">
      <c r="A69" s="100" t="s">
        <v>78</v>
      </c>
      <c r="B69" s="100"/>
      <c r="C69" s="23"/>
      <c r="D69" s="24">
        <v>828</v>
      </c>
      <c r="E69" s="83" t="s">
        <v>83</v>
      </c>
      <c r="F69" s="24" t="s">
        <v>80</v>
      </c>
      <c r="G69" s="105" t="s">
        <v>218</v>
      </c>
      <c r="H69" s="101"/>
      <c r="I69" s="101"/>
      <c r="J69" s="101"/>
      <c r="K69" s="25" t="s">
        <v>81</v>
      </c>
      <c r="L69" s="25"/>
      <c r="M69" s="20"/>
      <c r="N69" s="27"/>
      <c r="O69" s="27"/>
      <c r="P69" s="27"/>
      <c r="Q69" s="44" t="s">
        <v>42</v>
      </c>
      <c r="R69" s="44" t="s">
        <v>42</v>
      </c>
      <c r="S69" s="70">
        <f t="shared" si="1"/>
        <v>0</v>
      </c>
      <c r="T69" s="27">
        <f aca="true" t="shared" si="4" ref="T69:T74">O69</f>
        <v>0</v>
      </c>
      <c r="U69" s="29">
        <f t="shared" si="3"/>
        <v>0</v>
      </c>
      <c r="W69" s="79"/>
    </row>
    <row r="70" spans="1:23" s="14" customFormat="1" ht="21.75" customHeight="1" hidden="1">
      <c r="A70" s="100" t="s">
        <v>82</v>
      </c>
      <c r="B70" s="100"/>
      <c r="C70" s="23"/>
      <c r="D70" s="24">
        <v>828</v>
      </c>
      <c r="E70" s="83" t="s">
        <v>83</v>
      </c>
      <c r="F70" s="24" t="s">
        <v>80</v>
      </c>
      <c r="G70" s="105" t="s">
        <v>218</v>
      </c>
      <c r="H70" s="101"/>
      <c r="I70" s="101"/>
      <c r="J70" s="101"/>
      <c r="K70" s="25">
        <v>129</v>
      </c>
      <c r="L70" s="25"/>
      <c r="M70" s="20"/>
      <c r="N70" s="27"/>
      <c r="O70" s="27"/>
      <c r="P70" s="27"/>
      <c r="Q70" s="44" t="s">
        <v>42</v>
      </c>
      <c r="R70" s="44" t="s">
        <v>42</v>
      </c>
      <c r="S70" s="70">
        <f t="shared" si="1"/>
        <v>0</v>
      </c>
      <c r="T70" s="27">
        <f t="shared" si="4"/>
        <v>0</v>
      </c>
      <c r="U70" s="29">
        <f t="shared" si="3"/>
        <v>0</v>
      </c>
      <c r="W70" s="79"/>
    </row>
    <row r="71" spans="1:23" s="14" customFormat="1" ht="12" customHeight="1" hidden="1">
      <c r="A71" s="100" t="s">
        <v>78</v>
      </c>
      <c r="B71" s="100"/>
      <c r="C71" s="23"/>
      <c r="D71" s="24">
        <v>828</v>
      </c>
      <c r="E71" s="83" t="s">
        <v>83</v>
      </c>
      <c r="F71" s="24" t="s">
        <v>80</v>
      </c>
      <c r="G71" s="105" t="s">
        <v>213</v>
      </c>
      <c r="H71" s="101"/>
      <c r="I71" s="101"/>
      <c r="J71" s="101"/>
      <c r="K71" s="25" t="s">
        <v>81</v>
      </c>
      <c r="L71" s="25"/>
      <c r="M71" s="86"/>
      <c r="N71" s="27"/>
      <c r="O71" s="27"/>
      <c r="P71" s="27"/>
      <c r="Q71" s="44" t="s">
        <v>42</v>
      </c>
      <c r="R71" s="44" t="s">
        <v>42</v>
      </c>
      <c r="S71" s="70">
        <f t="shared" si="1"/>
        <v>0</v>
      </c>
      <c r="T71" s="27">
        <f t="shared" si="4"/>
        <v>0</v>
      </c>
      <c r="U71" s="29">
        <f t="shared" si="3"/>
        <v>0</v>
      </c>
      <c r="W71" s="79"/>
    </row>
    <row r="72" spans="1:23" s="14" customFormat="1" ht="21.75" customHeight="1" hidden="1">
      <c r="A72" s="100" t="s">
        <v>82</v>
      </c>
      <c r="B72" s="100"/>
      <c r="C72" s="23"/>
      <c r="D72" s="24">
        <v>828</v>
      </c>
      <c r="E72" s="83" t="s">
        <v>83</v>
      </c>
      <c r="F72" s="24" t="s">
        <v>80</v>
      </c>
      <c r="G72" s="105" t="s">
        <v>213</v>
      </c>
      <c r="H72" s="101"/>
      <c r="I72" s="101"/>
      <c r="J72" s="101"/>
      <c r="K72" s="25">
        <v>129</v>
      </c>
      <c r="L72" s="25"/>
      <c r="M72" s="86"/>
      <c r="N72" s="27"/>
      <c r="O72" s="27"/>
      <c r="P72" s="27"/>
      <c r="Q72" s="44" t="s">
        <v>42</v>
      </c>
      <c r="R72" s="44" t="s">
        <v>42</v>
      </c>
      <c r="S72" s="70">
        <f t="shared" si="1"/>
        <v>0</v>
      </c>
      <c r="T72" s="27">
        <f t="shared" si="4"/>
        <v>0</v>
      </c>
      <c r="U72" s="29">
        <f t="shared" si="3"/>
        <v>0</v>
      </c>
      <c r="W72" s="79"/>
    </row>
    <row r="73" spans="1:23" s="14" customFormat="1" ht="13.5" customHeight="1">
      <c r="A73" s="100" t="s">
        <v>78</v>
      </c>
      <c r="B73" s="100"/>
      <c r="C73" s="23"/>
      <c r="D73" s="24">
        <v>828</v>
      </c>
      <c r="E73" s="83" t="s">
        <v>83</v>
      </c>
      <c r="F73" s="24" t="s">
        <v>80</v>
      </c>
      <c r="G73" s="105" t="s">
        <v>220</v>
      </c>
      <c r="H73" s="101"/>
      <c r="I73" s="101"/>
      <c r="J73" s="101"/>
      <c r="K73" s="25" t="s">
        <v>81</v>
      </c>
      <c r="L73" s="25"/>
      <c r="M73" s="86"/>
      <c r="N73" s="27">
        <v>38157</v>
      </c>
      <c r="O73" s="27">
        <f>N73</f>
        <v>38157</v>
      </c>
      <c r="P73" s="27">
        <v>11000</v>
      </c>
      <c r="Q73" s="44" t="s">
        <v>42</v>
      </c>
      <c r="R73" s="44" t="s">
        <v>42</v>
      </c>
      <c r="S73" s="70">
        <f t="shared" si="1"/>
        <v>11000</v>
      </c>
      <c r="T73" s="27">
        <f>N73-P73</f>
        <v>27157</v>
      </c>
      <c r="U73" s="29">
        <f t="shared" si="3"/>
        <v>27157</v>
      </c>
      <c r="W73" s="79"/>
    </row>
    <row r="74" spans="1:23" s="14" customFormat="1" ht="21.75" customHeight="1">
      <c r="A74" s="100" t="s">
        <v>82</v>
      </c>
      <c r="B74" s="100"/>
      <c r="C74" s="23"/>
      <c r="D74" s="24">
        <v>828</v>
      </c>
      <c r="E74" s="83" t="s">
        <v>83</v>
      </c>
      <c r="F74" s="24" t="s">
        <v>80</v>
      </c>
      <c r="G74" s="105" t="s">
        <v>220</v>
      </c>
      <c r="H74" s="101"/>
      <c r="I74" s="101"/>
      <c r="J74" s="101"/>
      <c r="K74" s="25">
        <v>129</v>
      </c>
      <c r="L74" s="25"/>
      <c r="M74" s="86"/>
      <c r="N74" s="27">
        <v>11523</v>
      </c>
      <c r="O74" s="27">
        <f>N74</f>
        <v>11523</v>
      </c>
      <c r="P74" s="27" t="s">
        <v>42</v>
      </c>
      <c r="Q74" s="44" t="s">
        <v>42</v>
      </c>
      <c r="R74" s="44" t="s">
        <v>42</v>
      </c>
      <c r="S74" s="70" t="str">
        <f t="shared" si="1"/>
        <v>-</v>
      </c>
      <c r="T74" s="27">
        <f t="shared" si="4"/>
        <v>11523</v>
      </c>
      <c r="U74" s="29">
        <f t="shared" si="3"/>
        <v>11523</v>
      </c>
      <c r="W74" s="79"/>
    </row>
    <row r="75" spans="1:23" s="14" customFormat="1" ht="11.25" customHeight="1">
      <c r="A75" s="100" t="s">
        <v>78</v>
      </c>
      <c r="B75" s="100"/>
      <c r="C75" s="23"/>
      <c r="D75" s="24">
        <v>828</v>
      </c>
      <c r="E75" s="24" t="s">
        <v>83</v>
      </c>
      <c r="F75" s="24" t="s">
        <v>80</v>
      </c>
      <c r="G75" s="105" t="s">
        <v>125</v>
      </c>
      <c r="H75" s="101"/>
      <c r="I75" s="101"/>
      <c r="J75" s="101"/>
      <c r="K75" s="25" t="s">
        <v>81</v>
      </c>
      <c r="L75" s="25"/>
      <c r="M75" s="26"/>
      <c r="N75" s="27">
        <v>1267106</v>
      </c>
      <c r="O75" s="27">
        <f t="shared" si="2"/>
        <v>1267106</v>
      </c>
      <c r="P75" s="27">
        <v>190839.22</v>
      </c>
      <c r="Q75" s="28" t="s">
        <v>42</v>
      </c>
      <c r="R75" s="28" t="s">
        <v>42</v>
      </c>
      <c r="S75" s="27">
        <f t="shared" si="1"/>
        <v>190839.22</v>
      </c>
      <c r="T75" s="27">
        <f>O75-P75</f>
        <v>1076266.78</v>
      </c>
      <c r="U75" s="29">
        <f>O75-P75</f>
        <v>1076266.78</v>
      </c>
      <c r="W75" s="79"/>
    </row>
    <row r="76" spans="1:23" s="14" customFormat="1" ht="45.75" customHeight="1">
      <c r="A76" s="149" t="s">
        <v>181</v>
      </c>
      <c r="B76" s="150"/>
      <c r="C76" s="23"/>
      <c r="D76" s="24">
        <v>828</v>
      </c>
      <c r="E76" s="24" t="s">
        <v>83</v>
      </c>
      <c r="F76" s="24" t="s">
        <v>80</v>
      </c>
      <c r="G76" s="105" t="s">
        <v>125</v>
      </c>
      <c r="H76" s="101"/>
      <c r="I76" s="101"/>
      <c r="J76" s="101"/>
      <c r="K76" s="103">
        <v>122</v>
      </c>
      <c r="L76" s="103"/>
      <c r="M76" s="26"/>
      <c r="N76" s="27">
        <v>2337</v>
      </c>
      <c r="O76" s="27">
        <v>2337</v>
      </c>
      <c r="P76" s="27">
        <v>2337</v>
      </c>
      <c r="Q76" s="28" t="s">
        <v>42</v>
      </c>
      <c r="R76" s="28" t="s">
        <v>42</v>
      </c>
      <c r="S76" s="27">
        <f t="shared" si="1"/>
        <v>2337</v>
      </c>
      <c r="T76" s="27" t="s">
        <v>42</v>
      </c>
      <c r="U76" s="29" t="s">
        <v>42</v>
      </c>
      <c r="W76" s="79"/>
    </row>
    <row r="77" spans="1:23" s="14" customFormat="1" ht="21.75" customHeight="1">
      <c r="A77" s="100" t="s">
        <v>82</v>
      </c>
      <c r="B77" s="100"/>
      <c r="C77" s="23"/>
      <c r="D77" s="24">
        <v>828</v>
      </c>
      <c r="E77" s="24" t="s">
        <v>83</v>
      </c>
      <c r="F77" s="24" t="s">
        <v>80</v>
      </c>
      <c r="G77" s="105" t="s">
        <v>125</v>
      </c>
      <c r="H77" s="101"/>
      <c r="I77" s="101"/>
      <c r="J77" s="101"/>
      <c r="K77" s="25">
        <v>129</v>
      </c>
      <c r="L77" s="25"/>
      <c r="M77" s="26"/>
      <c r="N77" s="27">
        <v>382666</v>
      </c>
      <c r="O77" s="27">
        <f t="shared" si="2"/>
        <v>382666</v>
      </c>
      <c r="P77" s="27" t="s">
        <v>42</v>
      </c>
      <c r="Q77" s="28" t="s">
        <v>42</v>
      </c>
      <c r="R77" s="28" t="s">
        <v>42</v>
      </c>
      <c r="S77" s="70" t="str">
        <f t="shared" si="1"/>
        <v>-</v>
      </c>
      <c r="T77" s="27">
        <f>O77</f>
        <v>382666</v>
      </c>
      <c r="U77" s="29">
        <f>T77</f>
        <v>382666</v>
      </c>
      <c r="W77" s="79"/>
    </row>
    <row r="78" spans="1:23" s="14" customFormat="1" ht="11.25" customHeight="1">
      <c r="A78" s="99" t="s">
        <v>135</v>
      </c>
      <c r="B78" s="100"/>
      <c r="C78" s="23"/>
      <c r="D78" s="24">
        <v>828</v>
      </c>
      <c r="E78" s="24" t="s">
        <v>83</v>
      </c>
      <c r="F78" s="24" t="s">
        <v>80</v>
      </c>
      <c r="G78" s="105" t="s">
        <v>125</v>
      </c>
      <c r="H78" s="101"/>
      <c r="I78" s="101"/>
      <c r="J78" s="101"/>
      <c r="K78" s="25" t="s">
        <v>84</v>
      </c>
      <c r="L78" s="25"/>
      <c r="M78" s="26"/>
      <c r="N78" s="27">
        <v>145310.01</v>
      </c>
      <c r="O78" s="27">
        <f t="shared" si="2"/>
        <v>145310.01</v>
      </c>
      <c r="P78" s="27">
        <v>18257.98</v>
      </c>
      <c r="Q78" s="28" t="s">
        <v>42</v>
      </c>
      <c r="R78" s="28" t="s">
        <v>42</v>
      </c>
      <c r="S78" s="27">
        <f aca="true" t="shared" si="5" ref="S78:S86">P78</f>
        <v>18257.98</v>
      </c>
      <c r="T78" s="27">
        <f aca="true" t="shared" si="6" ref="T78:T85">O78-P78</f>
        <v>127052.03000000001</v>
      </c>
      <c r="U78" s="29">
        <f aca="true" t="shared" si="7" ref="U78:U85">O78-P78</f>
        <v>127052.03000000001</v>
      </c>
      <c r="W78" s="79"/>
    </row>
    <row r="79" spans="1:23" s="14" customFormat="1" ht="11.25" customHeight="1">
      <c r="A79" s="99" t="s">
        <v>223</v>
      </c>
      <c r="B79" s="100"/>
      <c r="C79" s="23"/>
      <c r="D79" s="24">
        <v>828</v>
      </c>
      <c r="E79" s="24" t="s">
        <v>83</v>
      </c>
      <c r="F79" s="24" t="s">
        <v>80</v>
      </c>
      <c r="G79" s="105" t="s">
        <v>125</v>
      </c>
      <c r="H79" s="101"/>
      <c r="I79" s="101"/>
      <c r="J79" s="101"/>
      <c r="K79" s="103">
        <v>247</v>
      </c>
      <c r="L79" s="103"/>
      <c r="M79" s="26"/>
      <c r="N79" s="27">
        <v>385527.09</v>
      </c>
      <c r="O79" s="27">
        <f t="shared" si="2"/>
        <v>385527.09</v>
      </c>
      <c r="P79" s="27">
        <v>380093.99</v>
      </c>
      <c r="Q79" s="28"/>
      <c r="R79" s="28"/>
      <c r="S79" s="27">
        <f>P79</f>
        <v>380093.99</v>
      </c>
      <c r="T79" s="27">
        <f>N79-P79</f>
        <v>5433.100000000035</v>
      </c>
      <c r="U79" s="29">
        <f>T79</f>
        <v>5433.100000000035</v>
      </c>
      <c r="W79" s="79"/>
    </row>
    <row r="80" spans="1:23" s="14" customFormat="1" ht="11.25" customHeight="1">
      <c r="A80" s="99" t="s">
        <v>87</v>
      </c>
      <c r="B80" s="100"/>
      <c r="C80" s="23"/>
      <c r="D80" s="24" t="s">
        <v>14</v>
      </c>
      <c r="E80" s="24" t="s">
        <v>83</v>
      </c>
      <c r="F80" s="24" t="s">
        <v>80</v>
      </c>
      <c r="G80" s="105" t="s">
        <v>125</v>
      </c>
      <c r="H80" s="101"/>
      <c r="I80" s="101"/>
      <c r="J80" s="101"/>
      <c r="K80" s="103">
        <v>853</v>
      </c>
      <c r="L80" s="103"/>
      <c r="M80" s="26"/>
      <c r="N80" s="27">
        <v>2800</v>
      </c>
      <c r="O80" s="27">
        <f t="shared" si="2"/>
        <v>2800</v>
      </c>
      <c r="P80" s="27">
        <v>868.7</v>
      </c>
      <c r="Q80" s="28" t="s">
        <v>42</v>
      </c>
      <c r="R80" s="28" t="s">
        <v>42</v>
      </c>
      <c r="S80" s="27">
        <f t="shared" si="5"/>
        <v>868.7</v>
      </c>
      <c r="T80" s="70">
        <f>N80-P80</f>
        <v>1931.3</v>
      </c>
      <c r="U80" s="78">
        <f>T80</f>
        <v>1931.3</v>
      </c>
      <c r="W80" s="79"/>
    </row>
    <row r="81" spans="1:23" s="14" customFormat="1" ht="21.75" customHeight="1" hidden="1">
      <c r="A81" s="100" t="s">
        <v>85</v>
      </c>
      <c r="B81" s="100"/>
      <c r="C81" s="23"/>
      <c r="D81" s="24" t="s">
        <v>14</v>
      </c>
      <c r="E81" s="24" t="s">
        <v>83</v>
      </c>
      <c r="F81" s="24" t="s">
        <v>80</v>
      </c>
      <c r="G81" s="105" t="s">
        <v>125</v>
      </c>
      <c r="H81" s="101"/>
      <c r="I81" s="101"/>
      <c r="J81" s="101"/>
      <c r="K81" s="25" t="s">
        <v>84</v>
      </c>
      <c r="L81" s="25"/>
      <c r="M81" s="26"/>
      <c r="N81" s="27"/>
      <c r="O81" s="27">
        <f t="shared" si="2"/>
        <v>0</v>
      </c>
      <c r="P81" s="27"/>
      <c r="Q81" s="28" t="s">
        <v>42</v>
      </c>
      <c r="R81" s="28" t="s">
        <v>42</v>
      </c>
      <c r="S81" s="27">
        <f t="shared" si="5"/>
        <v>0</v>
      </c>
      <c r="T81" s="27">
        <f t="shared" si="6"/>
        <v>0</v>
      </c>
      <c r="U81" s="29">
        <f t="shared" si="7"/>
        <v>0</v>
      </c>
      <c r="W81" s="79"/>
    </row>
    <row r="82" spans="1:23" s="14" customFormat="1" ht="11.25" customHeight="1" hidden="1">
      <c r="A82" s="100" t="s">
        <v>86</v>
      </c>
      <c r="B82" s="100"/>
      <c r="C82" s="23"/>
      <c r="D82" s="24" t="s">
        <v>14</v>
      </c>
      <c r="E82" s="24" t="s">
        <v>83</v>
      </c>
      <c r="F82" s="24" t="s">
        <v>80</v>
      </c>
      <c r="G82" s="105" t="s">
        <v>125</v>
      </c>
      <c r="H82" s="101"/>
      <c r="I82" s="101"/>
      <c r="J82" s="101"/>
      <c r="K82" s="25" t="s">
        <v>84</v>
      </c>
      <c r="L82" s="25"/>
      <c r="M82" s="26"/>
      <c r="N82" s="27"/>
      <c r="O82" s="27">
        <f t="shared" si="2"/>
        <v>0</v>
      </c>
      <c r="P82" s="27"/>
      <c r="Q82" s="28" t="s">
        <v>42</v>
      </c>
      <c r="R82" s="28" t="s">
        <v>42</v>
      </c>
      <c r="S82" s="27">
        <f t="shared" si="5"/>
        <v>0</v>
      </c>
      <c r="T82" s="27">
        <f t="shared" si="6"/>
        <v>0</v>
      </c>
      <c r="U82" s="29">
        <f t="shared" si="7"/>
        <v>0</v>
      </c>
      <c r="W82" s="79"/>
    </row>
    <row r="83" spans="1:23" s="14" customFormat="1" ht="11.25" customHeight="1" hidden="1">
      <c r="A83" s="100" t="s">
        <v>87</v>
      </c>
      <c r="B83" s="100"/>
      <c r="C83" s="23"/>
      <c r="D83" s="24" t="s">
        <v>14</v>
      </c>
      <c r="E83" s="24" t="s">
        <v>83</v>
      </c>
      <c r="F83" s="24" t="s">
        <v>80</v>
      </c>
      <c r="G83" s="105" t="s">
        <v>125</v>
      </c>
      <c r="H83" s="101"/>
      <c r="I83" s="101"/>
      <c r="J83" s="101"/>
      <c r="K83" s="25" t="s">
        <v>84</v>
      </c>
      <c r="L83" s="25"/>
      <c r="M83" s="26"/>
      <c r="N83" s="27"/>
      <c r="O83" s="27">
        <f t="shared" si="2"/>
        <v>0</v>
      </c>
      <c r="P83" s="27"/>
      <c r="Q83" s="28" t="s">
        <v>42</v>
      </c>
      <c r="R83" s="28" t="s">
        <v>42</v>
      </c>
      <c r="S83" s="27">
        <f t="shared" si="5"/>
        <v>0</v>
      </c>
      <c r="T83" s="27">
        <f t="shared" si="6"/>
        <v>0</v>
      </c>
      <c r="U83" s="29">
        <f t="shared" si="7"/>
        <v>0</v>
      </c>
      <c r="W83" s="79"/>
    </row>
    <row r="84" spans="1:23" s="14" customFormat="1" ht="21.75" customHeight="1" hidden="1">
      <c r="A84" s="100" t="s">
        <v>88</v>
      </c>
      <c r="B84" s="100"/>
      <c r="C84" s="23"/>
      <c r="D84" s="24" t="s">
        <v>14</v>
      </c>
      <c r="E84" s="24" t="s">
        <v>83</v>
      </c>
      <c r="F84" s="24" t="s">
        <v>80</v>
      </c>
      <c r="G84" s="105" t="s">
        <v>125</v>
      </c>
      <c r="H84" s="101"/>
      <c r="I84" s="101"/>
      <c r="J84" s="101"/>
      <c r="K84" s="25" t="s">
        <v>84</v>
      </c>
      <c r="L84" s="25"/>
      <c r="M84" s="26"/>
      <c r="N84" s="27"/>
      <c r="O84" s="27">
        <f t="shared" si="2"/>
        <v>0</v>
      </c>
      <c r="P84" s="27"/>
      <c r="Q84" s="28" t="s">
        <v>42</v>
      </c>
      <c r="R84" s="28" t="s">
        <v>42</v>
      </c>
      <c r="S84" s="27">
        <f t="shared" si="5"/>
        <v>0</v>
      </c>
      <c r="T84" s="27">
        <f t="shared" si="6"/>
        <v>0</v>
      </c>
      <c r="U84" s="29">
        <f t="shared" si="7"/>
        <v>0</v>
      </c>
      <c r="W84" s="79"/>
    </row>
    <row r="85" spans="1:23" s="14" customFormat="1" ht="21.75" customHeight="1" hidden="1">
      <c r="A85" s="100" t="s">
        <v>89</v>
      </c>
      <c r="B85" s="100"/>
      <c r="C85" s="23"/>
      <c r="D85" s="24" t="s">
        <v>14</v>
      </c>
      <c r="E85" s="24" t="s">
        <v>83</v>
      </c>
      <c r="F85" s="24" t="s">
        <v>80</v>
      </c>
      <c r="G85" s="105" t="s">
        <v>125</v>
      </c>
      <c r="H85" s="101"/>
      <c r="I85" s="101"/>
      <c r="J85" s="101"/>
      <c r="K85" s="25" t="s">
        <v>84</v>
      </c>
      <c r="L85" s="25"/>
      <c r="M85" s="26"/>
      <c r="N85" s="27"/>
      <c r="O85" s="27">
        <f t="shared" si="2"/>
        <v>0</v>
      </c>
      <c r="P85" s="27"/>
      <c r="Q85" s="28" t="s">
        <v>42</v>
      </c>
      <c r="R85" s="28" t="s">
        <v>42</v>
      </c>
      <c r="S85" s="27">
        <f t="shared" si="5"/>
        <v>0</v>
      </c>
      <c r="T85" s="27">
        <f t="shared" si="6"/>
        <v>0</v>
      </c>
      <c r="U85" s="29">
        <f t="shared" si="7"/>
        <v>0</v>
      </c>
      <c r="W85" s="79"/>
    </row>
    <row r="86" spans="1:23" s="14" customFormat="1" ht="11.25" customHeight="1">
      <c r="A86" s="100" t="s">
        <v>78</v>
      </c>
      <c r="B86" s="100"/>
      <c r="C86" s="23"/>
      <c r="D86" s="24">
        <v>828</v>
      </c>
      <c r="E86" s="24" t="s">
        <v>83</v>
      </c>
      <c r="F86" s="24" t="s">
        <v>80</v>
      </c>
      <c r="G86" s="105" t="s">
        <v>126</v>
      </c>
      <c r="H86" s="101"/>
      <c r="I86" s="101"/>
      <c r="J86" s="101"/>
      <c r="K86" s="25" t="s">
        <v>81</v>
      </c>
      <c r="L86" s="25"/>
      <c r="M86" s="26"/>
      <c r="N86" s="27">
        <v>349344</v>
      </c>
      <c r="O86" s="27">
        <f t="shared" si="2"/>
        <v>349344</v>
      </c>
      <c r="P86" s="27">
        <v>55986</v>
      </c>
      <c r="Q86" s="28" t="s">
        <v>42</v>
      </c>
      <c r="R86" s="28" t="s">
        <v>42</v>
      </c>
      <c r="S86" s="27">
        <f t="shared" si="5"/>
        <v>55986</v>
      </c>
      <c r="T86" s="27">
        <f>O86-P86</f>
        <v>293358</v>
      </c>
      <c r="U86" s="29">
        <f>O86-P86</f>
        <v>293358</v>
      </c>
      <c r="W86" s="79"/>
    </row>
    <row r="87" spans="1:23" s="14" customFormat="1" ht="21.75" customHeight="1">
      <c r="A87" s="100" t="s">
        <v>82</v>
      </c>
      <c r="B87" s="100"/>
      <c r="C87" s="23"/>
      <c r="D87" s="24">
        <v>828</v>
      </c>
      <c r="E87" s="24" t="s">
        <v>83</v>
      </c>
      <c r="F87" s="24" t="s">
        <v>80</v>
      </c>
      <c r="G87" s="105" t="s">
        <v>126</v>
      </c>
      <c r="H87" s="101"/>
      <c r="I87" s="101"/>
      <c r="J87" s="101"/>
      <c r="K87" s="25">
        <v>129</v>
      </c>
      <c r="L87" s="25"/>
      <c r="M87" s="26"/>
      <c r="N87" s="27">
        <v>105502</v>
      </c>
      <c r="O87" s="27">
        <f t="shared" si="2"/>
        <v>105502</v>
      </c>
      <c r="P87" s="27" t="s">
        <v>42</v>
      </c>
      <c r="Q87" s="28" t="s">
        <v>42</v>
      </c>
      <c r="R87" s="28" t="s">
        <v>42</v>
      </c>
      <c r="S87" s="70" t="str">
        <f>P87</f>
        <v>-</v>
      </c>
      <c r="T87" s="27">
        <f>O87</f>
        <v>105502</v>
      </c>
      <c r="U87" s="29">
        <f>T87</f>
        <v>105502</v>
      </c>
      <c r="W87" s="79"/>
    </row>
    <row r="88" spans="1:23" s="14" customFormat="1" ht="12.75" customHeight="1" hidden="1">
      <c r="A88" s="99" t="s">
        <v>135</v>
      </c>
      <c r="B88" s="100"/>
      <c r="C88" s="23"/>
      <c r="D88" s="24">
        <v>828</v>
      </c>
      <c r="E88" s="24" t="s">
        <v>83</v>
      </c>
      <c r="F88" s="24" t="s">
        <v>80</v>
      </c>
      <c r="G88" s="105" t="s">
        <v>217</v>
      </c>
      <c r="H88" s="101"/>
      <c r="I88" s="101"/>
      <c r="J88" s="101"/>
      <c r="K88" s="25" t="s">
        <v>84</v>
      </c>
      <c r="L88" s="25"/>
      <c r="M88" s="26"/>
      <c r="N88" s="27"/>
      <c r="O88" s="27"/>
      <c r="P88" s="27"/>
      <c r="Q88" s="28" t="s">
        <v>42</v>
      </c>
      <c r="R88" s="28" t="s">
        <v>42</v>
      </c>
      <c r="S88" s="70">
        <f>P88</f>
        <v>0</v>
      </c>
      <c r="T88" s="27" t="s">
        <v>42</v>
      </c>
      <c r="U88" s="29" t="str">
        <f>T88</f>
        <v>-</v>
      </c>
      <c r="W88" s="79"/>
    </row>
    <row r="89" spans="1:23" s="14" customFormat="1" ht="12.75" customHeight="1" hidden="1">
      <c r="A89" s="100" t="s">
        <v>207</v>
      </c>
      <c r="B89" s="100"/>
      <c r="C89" s="23"/>
      <c r="D89" s="24">
        <v>828</v>
      </c>
      <c r="E89" s="83" t="s">
        <v>206</v>
      </c>
      <c r="F89" s="24" t="s">
        <v>80</v>
      </c>
      <c r="G89" s="105" t="s">
        <v>125</v>
      </c>
      <c r="H89" s="101"/>
      <c r="I89" s="101"/>
      <c r="J89" s="101"/>
      <c r="K89" s="25">
        <v>880</v>
      </c>
      <c r="L89" s="25"/>
      <c r="M89" s="26"/>
      <c r="N89" s="27"/>
      <c r="O89" s="27"/>
      <c r="P89" s="27"/>
      <c r="Q89" s="28" t="s">
        <v>42</v>
      </c>
      <c r="R89" s="28" t="s">
        <v>42</v>
      </c>
      <c r="S89" s="70">
        <f>P89</f>
        <v>0</v>
      </c>
      <c r="T89" s="27" t="s">
        <v>42</v>
      </c>
      <c r="U89" s="29" t="str">
        <f>T89</f>
        <v>-</v>
      </c>
      <c r="W89" s="79"/>
    </row>
    <row r="90" spans="1:21" s="14" customFormat="1" ht="11.25" customHeight="1">
      <c r="A90" s="99" t="s">
        <v>136</v>
      </c>
      <c r="B90" s="100"/>
      <c r="C90" s="23"/>
      <c r="D90" s="24">
        <v>828</v>
      </c>
      <c r="E90" s="24" t="s">
        <v>90</v>
      </c>
      <c r="F90" s="24" t="s">
        <v>80</v>
      </c>
      <c r="G90" s="105" t="s">
        <v>127</v>
      </c>
      <c r="H90" s="101"/>
      <c r="I90" s="101"/>
      <c r="J90" s="101"/>
      <c r="K90" s="25" t="s">
        <v>91</v>
      </c>
      <c r="L90" s="25"/>
      <c r="M90" s="26"/>
      <c r="N90" s="27">
        <v>6000</v>
      </c>
      <c r="O90" s="27">
        <f t="shared" si="2"/>
        <v>6000</v>
      </c>
      <c r="P90" s="73" t="s">
        <v>42</v>
      </c>
      <c r="Q90" s="28" t="s">
        <v>42</v>
      </c>
      <c r="R90" s="28" t="s">
        <v>42</v>
      </c>
      <c r="S90" s="70" t="s">
        <v>42</v>
      </c>
      <c r="T90" s="70">
        <v>6000</v>
      </c>
      <c r="U90" s="29">
        <v>6000</v>
      </c>
    </row>
    <row r="91" spans="1:21" s="14" customFormat="1" ht="15.75" customHeight="1">
      <c r="A91" s="99" t="s">
        <v>135</v>
      </c>
      <c r="B91" s="100"/>
      <c r="C91" s="23"/>
      <c r="D91" s="24">
        <v>828</v>
      </c>
      <c r="E91" s="24" t="s">
        <v>92</v>
      </c>
      <c r="F91" s="24" t="s">
        <v>80</v>
      </c>
      <c r="G91" s="105" t="s">
        <v>128</v>
      </c>
      <c r="H91" s="101"/>
      <c r="I91" s="101"/>
      <c r="J91" s="101"/>
      <c r="K91" s="25" t="s">
        <v>84</v>
      </c>
      <c r="L91" s="25"/>
      <c r="M91" s="26"/>
      <c r="N91" s="27">
        <v>4400</v>
      </c>
      <c r="O91" s="27">
        <f t="shared" si="2"/>
        <v>4400</v>
      </c>
      <c r="P91" s="70">
        <v>1120</v>
      </c>
      <c r="Q91" s="28" t="s">
        <v>42</v>
      </c>
      <c r="R91" s="28" t="s">
        <v>42</v>
      </c>
      <c r="S91" s="70">
        <f aca="true" t="shared" si="8" ref="S91:S97">P91</f>
        <v>1120</v>
      </c>
      <c r="T91" s="70">
        <f>N91-P91</f>
        <v>3280</v>
      </c>
      <c r="U91" s="78">
        <f>T91</f>
        <v>3280</v>
      </c>
    </row>
    <row r="92" spans="1:21" s="14" customFormat="1" ht="11.25" customHeight="1" hidden="1">
      <c r="A92" s="99" t="s">
        <v>135</v>
      </c>
      <c r="B92" s="100"/>
      <c r="C92" s="23"/>
      <c r="D92" s="24">
        <v>828</v>
      </c>
      <c r="E92" s="24" t="s">
        <v>92</v>
      </c>
      <c r="F92" s="24" t="s">
        <v>80</v>
      </c>
      <c r="G92" s="105" t="s">
        <v>216</v>
      </c>
      <c r="H92" s="101"/>
      <c r="I92" s="101"/>
      <c r="J92" s="101"/>
      <c r="K92" s="25">
        <v>244</v>
      </c>
      <c r="L92" s="25"/>
      <c r="M92" s="26"/>
      <c r="N92" s="27"/>
      <c r="O92" s="27"/>
      <c r="P92" s="27"/>
      <c r="Q92" s="28" t="s">
        <v>42</v>
      </c>
      <c r="R92" s="28" t="s">
        <v>42</v>
      </c>
      <c r="S92" s="27">
        <f t="shared" si="8"/>
        <v>0</v>
      </c>
      <c r="T92" s="70" t="s">
        <v>42</v>
      </c>
      <c r="U92" s="78" t="str">
        <f aca="true" t="shared" si="9" ref="U92:U113">T92</f>
        <v>-</v>
      </c>
    </row>
    <row r="93" spans="1:21" s="14" customFormat="1" ht="32.25" customHeight="1">
      <c r="A93" s="100" t="s">
        <v>93</v>
      </c>
      <c r="B93" s="100"/>
      <c r="C93" s="23"/>
      <c r="D93" s="24">
        <v>828</v>
      </c>
      <c r="E93" s="24" t="s">
        <v>92</v>
      </c>
      <c r="F93" s="24" t="s">
        <v>80</v>
      </c>
      <c r="G93" s="105" t="s">
        <v>129</v>
      </c>
      <c r="H93" s="101"/>
      <c r="I93" s="101"/>
      <c r="J93" s="101"/>
      <c r="K93" s="25" t="s">
        <v>94</v>
      </c>
      <c r="L93" s="25"/>
      <c r="M93" s="26"/>
      <c r="N93" s="27">
        <v>28152</v>
      </c>
      <c r="O93" s="27">
        <f t="shared" si="2"/>
        <v>28152</v>
      </c>
      <c r="P93" s="70" t="s">
        <v>42</v>
      </c>
      <c r="Q93" s="28" t="s">
        <v>42</v>
      </c>
      <c r="R93" s="28" t="s">
        <v>42</v>
      </c>
      <c r="S93" s="70" t="str">
        <f t="shared" si="8"/>
        <v>-</v>
      </c>
      <c r="T93" s="70">
        <f>O93</f>
        <v>28152</v>
      </c>
      <c r="U93" s="78">
        <f t="shared" si="9"/>
        <v>28152</v>
      </c>
    </row>
    <row r="94" spans="1:21" s="14" customFormat="1" ht="32.25" customHeight="1">
      <c r="A94" s="100" t="s">
        <v>93</v>
      </c>
      <c r="B94" s="100"/>
      <c r="C94" s="23"/>
      <c r="D94" s="24">
        <v>828</v>
      </c>
      <c r="E94" s="24" t="s">
        <v>92</v>
      </c>
      <c r="F94" s="24" t="s">
        <v>80</v>
      </c>
      <c r="G94" s="105" t="s">
        <v>130</v>
      </c>
      <c r="H94" s="101"/>
      <c r="I94" s="101"/>
      <c r="J94" s="101"/>
      <c r="K94" s="25" t="s">
        <v>94</v>
      </c>
      <c r="L94" s="25"/>
      <c r="M94" s="26"/>
      <c r="N94" s="27">
        <v>13000</v>
      </c>
      <c r="O94" s="27">
        <f>N94</f>
        <v>13000</v>
      </c>
      <c r="P94" s="70" t="s">
        <v>42</v>
      </c>
      <c r="Q94" s="28" t="s">
        <v>42</v>
      </c>
      <c r="R94" s="28" t="s">
        <v>42</v>
      </c>
      <c r="S94" s="70" t="str">
        <f t="shared" si="8"/>
        <v>-</v>
      </c>
      <c r="T94" s="70">
        <f>O94</f>
        <v>13000</v>
      </c>
      <c r="U94" s="78">
        <f t="shared" si="9"/>
        <v>13000</v>
      </c>
    </row>
    <row r="95" spans="1:21" s="14" customFormat="1" ht="11.25" customHeight="1">
      <c r="A95" s="100" t="s">
        <v>78</v>
      </c>
      <c r="B95" s="100"/>
      <c r="C95" s="23"/>
      <c r="D95" s="24">
        <v>828</v>
      </c>
      <c r="E95" s="24" t="s">
        <v>95</v>
      </c>
      <c r="F95" s="24" t="s">
        <v>96</v>
      </c>
      <c r="G95" s="105" t="s">
        <v>131</v>
      </c>
      <c r="H95" s="101"/>
      <c r="I95" s="101"/>
      <c r="J95" s="101"/>
      <c r="K95" s="25" t="s">
        <v>81</v>
      </c>
      <c r="L95" s="25"/>
      <c r="M95" s="26"/>
      <c r="N95" s="27">
        <v>58224</v>
      </c>
      <c r="O95" s="27">
        <f t="shared" si="2"/>
        <v>58224</v>
      </c>
      <c r="P95" s="70">
        <v>12434</v>
      </c>
      <c r="Q95" s="28" t="s">
        <v>42</v>
      </c>
      <c r="R95" s="28" t="s">
        <v>42</v>
      </c>
      <c r="S95" s="70">
        <f t="shared" si="8"/>
        <v>12434</v>
      </c>
      <c r="T95" s="70">
        <f>O95-P95</f>
        <v>45790</v>
      </c>
      <c r="U95" s="78">
        <f t="shared" si="9"/>
        <v>45790</v>
      </c>
    </row>
    <row r="96" spans="1:21" s="14" customFormat="1" ht="21.75" customHeight="1">
      <c r="A96" s="100" t="s">
        <v>82</v>
      </c>
      <c r="B96" s="100"/>
      <c r="C96" s="23"/>
      <c r="D96" s="24">
        <v>828</v>
      </c>
      <c r="E96" s="24" t="s">
        <v>95</v>
      </c>
      <c r="F96" s="24" t="s">
        <v>96</v>
      </c>
      <c r="G96" s="105" t="s">
        <v>131</v>
      </c>
      <c r="H96" s="101"/>
      <c r="I96" s="101"/>
      <c r="J96" s="101"/>
      <c r="K96" s="25">
        <v>129</v>
      </c>
      <c r="L96" s="25"/>
      <c r="M96" s="26"/>
      <c r="N96" s="27">
        <v>17584</v>
      </c>
      <c r="O96" s="27">
        <f t="shared" si="2"/>
        <v>17584</v>
      </c>
      <c r="P96" s="70">
        <v>3090.66</v>
      </c>
      <c r="Q96" s="28" t="s">
        <v>42</v>
      </c>
      <c r="R96" s="28" t="s">
        <v>42</v>
      </c>
      <c r="S96" s="70">
        <f t="shared" si="8"/>
        <v>3090.66</v>
      </c>
      <c r="T96" s="70">
        <f>N96-P96</f>
        <v>14493.34</v>
      </c>
      <c r="U96" s="78">
        <f t="shared" si="9"/>
        <v>14493.34</v>
      </c>
    </row>
    <row r="97" spans="1:21" s="14" customFormat="1" ht="11.25" customHeight="1">
      <c r="A97" s="99" t="s">
        <v>135</v>
      </c>
      <c r="B97" s="100"/>
      <c r="C97" s="23"/>
      <c r="D97" s="24">
        <v>828</v>
      </c>
      <c r="E97" s="24" t="s">
        <v>95</v>
      </c>
      <c r="F97" s="24" t="s">
        <v>96</v>
      </c>
      <c r="G97" s="105" t="s">
        <v>131</v>
      </c>
      <c r="H97" s="101"/>
      <c r="I97" s="101"/>
      <c r="J97" s="101"/>
      <c r="K97" s="25" t="s">
        <v>84</v>
      </c>
      <c r="L97" s="25"/>
      <c r="M97" s="26"/>
      <c r="N97" s="27">
        <v>37992</v>
      </c>
      <c r="O97" s="27">
        <f t="shared" si="2"/>
        <v>37992</v>
      </c>
      <c r="P97" s="70">
        <v>3530</v>
      </c>
      <c r="Q97" s="28" t="s">
        <v>42</v>
      </c>
      <c r="R97" s="28" t="s">
        <v>42</v>
      </c>
      <c r="S97" s="70">
        <f t="shared" si="8"/>
        <v>3530</v>
      </c>
      <c r="T97" s="70">
        <f>O97-P97</f>
        <v>34462</v>
      </c>
      <c r="U97" s="78">
        <f t="shared" si="9"/>
        <v>34462</v>
      </c>
    </row>
    <row r="98" spans="1:21" s="14" customFormat="1" ht="11.25" customHeight="1">
      <c r="A98" s="99" t="s">
        <v>135</v>
      </c>
      <c r="B98" s="100"/>
      <c r="C98" s="23"/>
      <c r="D98" s="24">
        <v>828</v>
      </c>
      <c r="E98" s="83" t="s">
        <v>172</v>
      </c>
      <c r="F98" s="83" t="s">
        <v>140</v>
      </c>
      <c r="G98" s="105" t="s">
        <v>173</v>
      </c>
      <c r="H98" s="101"/>
      <c r="I98" s="101"/>
      <c r="J98" s="101"/>
      <c r="K98" s="72" t="s">
        <v>84</v>
      </c>
      <c r="L98" s="25"/>
      <c r="M98" s="26"/>
      <c r="N98" s="27">
        <v>1000</v>
      </c>
      <c r="O98" s="27">
        <f t="shared" si="2"/>
        <v>1000</v>
      </c>
      <c r="P98" s="70">
        <v>300</v>
      </c>
      <c r="Q98" s="28" t="s">
        <v>42</v>
      </c>
      <c r="R98" s="28" t="s">
        <v>42</v>
      </c>
      <c r="S98" s="70">
        <f aca="true" t="shared" si="10" ref="S98:S103">P98</f>
        <v>300</v>
      </c>
      <c r="T98" s="70">
        <f>O98-P98</f>
        <v>700</v>
      </c>
      <c r="U98" s="78">
        <f t="shared" si="9"/>
        <v>700</v>
      </c>
    </row>
    <row r="99" spans="1:21" s="14" customFormat="1" ht="11.25" customHeight="1" hidden="1">
      <c r="A99" s="99" t="s">
        <v>135</v>
      </c>
      <c r="B99" s="100"/>
      <c r="C99" s="23"/>
      <c r="D99" s="24">
        <v>828</v>
      </c>
      <c r="E99" s="83" t="s">
        <v>177</v>
      </c>
      <c r="F99" s="83" t="s">
        <v>140</v>
      </c>
      <c r="G99" s="105" t="s">
        <v>178</v>
      </c>
      <c r="H99" s="105"/>
      <c r="I99" s="105"/>
      <c r="J99" s="105"/>
      <c r="K99" s="101" t="s">
        <v>84</v>
      </c>
      <c r="L99" s="101"/>
      <c r="M99" s="26"/>
      <c r="N99" s="27">
        <v>0</v>
      </c>
      <c r="O99" s="27">
        <f t="shared" si="2"/>
        <v>0</v>
      </c>
      <c r="P99" s="70" t="s">
        <v>42</v>
      </c>
      <c r="Q99" s="28" t="s">
        <v>42</v>
      </c>
      <c r="R99" s="28" t="s">
        <v>42</v>
      </c>
      <c r="S99" s="70" t="str">
        <f t="shared" si="10"/>
        <v>-</v>
      </c>
      <c r="T99" s="70">
        <f aca="true" t="shared" si="11" ref="T99:T108">O99</f>
        <v>0</v>
      </c>
      <c r="U99" s="78">
        <f t="shared" si="9"/>
        <v>0</v>
      </c>
    </row>
    <row r="100" spans="1:21" s="14" customFormat="1" ht="11.25" customHeight="1">
      <c r="A100" s="99" t="s">
        <v>135</v>
      </c>
      <c r="B100" s="100"/>
      <c r="C100" s="23"/>
      <c r="D100" s="24">
        <v>828</v>
      </c>
      <c r="E100" s="83" t="s">
        <v>177</v>
      </c>
      <c r="F100" s="83" t="s">
        <v>140</v>
      </c>
      <c r="G100" s="105" t="s">
        <v>179</v>
      </c>
      <c r="H100" s="105"/>
      <c r="I100" s="105"/>
      <c r="J100" s="105"/>
      <c r="K100" s="101" t="s">
        <v>84</v>
      </c>
      <c r="L100" s="101"/>
      <c r="M100" s="26"/>
      <c r="N100" s="27">
        <f>3284+62400</f>
        <v>65684</v>
      </c>
      <c r="O100" s="27">
        <f t="shared" si="2"/>
        <v>65684</v>
      </c>
      <c r="P100" s="70" t="s">
        <v>42</v>
      </c>
      <c r="Q100" s="28" t="s">
        <v>42</v>
      </c>
      <c r="R100" s="28" t="s">
        <v>42</v>
      </c>
      <c r="S100" s="70" t="str">
        <f t="shared" si="10"/>
        <v>-</v>
      </c>
      <c r="T100" s="70">
        <f t="shared" si="11"/>
        <v>65684</v>
      </c>
      <c r="U100" s="78">
        <f t="shared" si="9"/>
        <v>65684</v>
      </c>
    </row>
    <row r="101" spans="1:21" s="14" customFormat="1" ht="11.25" customHeight="1">
      <c r="A101" s="99" t="s">
        <v>135</v>
      </c>
      <c r="B101" s="100"/>
      <c r="C101" s="23"/>
      <c r="D101" s="24">
        <v>828</v>
      </c>
      <c r="E101" s="83" t="s">
        <v>174</v>
      </c>
      <c r="F101" s="83" t="s">
        <v>140</v>
      </c>
      <c r="G101" s="105" t="s">
        <v>175</v>
      </c>
      <c r="H101" s="101"/>
      <c r="I101" s="101"/>
      <c r="J101" s="101"/>
      <c r="K101" s="72" t="s">
        <v>84</v>
      </c>
      <c r="L101" s="25"/>
      <c r="M101" s="26"/>
      <c r="N101" s="27">
        <v>500</v>
      </c>
      <c r="O101" s="27">
        <f t="shared" si="2"/>
        <v>500</v>
      </c>
      <c r="P101" s="70" t="s">
        <v>42</v>
      </c>
      <c r="Q101" s="28" t="s">
        <v>42</v>
      </c>
      <c r="R101" s="28" t="s">
        <v>42</v>
      </c>
      <c r="S101" s="70" t="str">
        <f t="shared" si="10"/>
        <v>-</v>
      </c>
      <c r="T101" s="70">
        <f t="shared" si="11"/>
        <v>500</v>
      </c>
      <c r="U101" s="78">
        <f t="shared" si="9"/>
        <v>500</v>
      </c>
    </row>
    <row r="102" spans="1:21" s="14" customFormat="1" ht="11.25" customHeight="1">
      <c r="A102" s="99" t="s">
        <v>135</v>
      </c>
      <c r="B102" s="100"/>
      <c r="C102" s="23"/>
      <c r="D102" s="24">
        <v>828</v>
      </c>
      <c r="E102" s="83" t="s">
        <v>174</v>
      </c>
      <c r="F102" s="83" t="s">
        <v>140</v>
      </c>
      <c r="G102" s="105" t="s">
        <v>176</v>
      </c>
      <c r="H102" s="101"/>
      <c r="I102" s="101"/>
      <c r="J102" s="101"/>
      <c r="K102" s="72" t="s">
        <v>84</v>
      </c>
      <c r="L102" s="25"/>
      <c r="M102" s="26"/>
      <c r="N102" s="27">
        <v>500</v>
      </c>
      <c r="O102" s="27">
        <f t="shared" si="2"/>
        <v>500</v>
      </c>
      <c r="P102" s="70" t="s">
        <v>42</v>
      </c>
      <c r="Q102" s="28" t="s">
        <v>42</v>
      </c>
      <c r="R102" s="28" t="s">
        <v>42</v>
      </c>
      <c r="S102" s="70" t="str">
        <f t="shared" si="10"/>
        <v>-</v>
      </c>
      <c r="T102" s="70">
        <f t="shared" si="11"/>
        <v>500</v>
      </c>
      <c r="U102" s="78">
        <f t="shared" si="9"/>
        <v>500</v>
      </c>
    </row>
    <row r="103" spans="1:21" s="14" customFormat="1" ht="11.25" hidden="1">
      <c r="A103" s="99" t="s">
        <v>135</v>
      </c>
      <c r="B103" s="100"/>
      <c r="C103" s="23"/>
      <c r="D103" s="24">
        <v>828</v>
      </c>
      <c r="E103" s="24" t="s">
        <v>97</v>
      </c>
      <c r="F103" s="24" t="s">
        <v>98</v>
      </c>
      <c r="G103" s="105" t="s">
        <v>157</v>
      </c>
      <c r="H103" s="101"/>
      <c r="I103" s="101"/>
      <c r="J103" s="101"/>
      <c r="K103" s="25" t="s">
        <v>84</v>
      </c>
      <c r="L103" s="25"/>
      <c r="M103" s="26"/>
      <c r="N103" s="27" t="s">
        <v>42</v>
      </c>
      <c r="O103" s="27" t="str">
        <f t="shared" si="2"/>
        <v>-</v>
      </c>
      <c r="P103" s="70" t="s">
        <v>42</v>
      </c>
      <c r="Q103" s="75" t="s">
        <v>42</v>
      </c>
      <c r="R103" s="75" t="s">
        <v>42</v>
      </c>
      <c r="S103" s="70" t="str">
        <f t="shared" si="10"/>
        <v>-</v>
      </c>
      <c r="T103" s="70" t="str">
        <f t="shared" si="11"/>
        <v>-</v>
      </c>
      <c r="U103" s="78" t="str">
        <f t="shared" si="9"/>
        <v>-</v>
      </c>
    </row>
    <row r="104" spans="1:21" s="14" customFormat="1" ht="11.25" hidden="1">
      <c r="A104" s="99" t="s">
        <v>135</v>
      </c>
      <c r="B104" s="100"/>
      <c r="C104" s="23"/>
      <c r="D104" s="24">
        <v>828</v>
      </c>
      <c r="E104" s="24" t="s">
        <v>97</v>
      </c>
      <c r="F104" s="24" t="s">
        <v>98</v>
      </c>
      <c r="G104" s="105" t="s">
        <v>183</v>
      </c>
      <c r="H104" s="101"/>
      <c r="I104" s="101"/>
      <c r="J104" s="101"/>
      <c r="K104" s="25">
        <v>243</v>
      </c>
      <c r="L104" s="25"/>
      <c r="M104" s="26"/>
      <c r="N104" s="27" t="s">
        <v>42</v>
      </c>
      <c r="O104" s="27" t="str">
        <f t="shared" si="2"/>
        <v>-</v>
      </c>
      <c r="P104" s="70" t="s">
        <v>42</v>
      </c>
      <c r="Q104" s="75" t="s">
        <v>42</v>
      </c>
      <c r="R104" s="75" t="s">
        <v>42</v>
      </c>
      <c r="S104" s="70">
        <v>600000</v>
      </c>
      <c r="T104" s="70" t="str">
        <f t="shared" si="11"/>
        <v>-</v>
      </c>
      <c r="U104" s="78" t="str">
        <f t="shared" si="9"/>
        <v>-</v>
      </c>
    </row>
    <row r="105" spans="1:21" s="14" customFormat="1" ht="10.5" customHeight="1">
      <c r="A105" s="99" t="s">
        <v>135</v>
      </c>
      <c r="B105" s="100"/>
      <c r="C105" s="23"/>
      <c r="D105" s="24">
        <v>828</v>
      </c>
      <c r="E105" s="24" t="s">
        <v>97</v>
      </c>
      <c r="F105" s="24" t="s">
        <v>98</v>
      </c>
      <c r="G105" s="105" t="s">
        <v>132</v>
      </c>
      <c r="H105" s="101"/>
      <c r="I105" s="101"/>
      <c r="J105" s="101"/>
      <c r="K105" s="25" t="s">
        <v>84</v>
      </c>
      <c r="L105" s="25"/>
      <c r="M105" s="26"/>
      <c r="N105" s="27">
        <v>132922.9</v>
      </c>
      <c r="O105" s="27">
        <f t="shared" si="2"/>
        <v>132922.9</v>
      </c>
      <c r="P105" s="70">
        <v>3096</v>
      </c>
      <c r="Q105" s="28" t="s">
        <v>42</v>
      </c>
      <c r="R105" s="28" t="s">
        <v>42</v>
      </c>
      <c r="S105" s="70">
        <f aca="true" t="shared" si="12" ref="S105:S111">P105</f>
        <v>3096</v>
      </c>
      <c r="T105" s="70">
        <f>N105-P105</f>
        <v>129826.9</v>
      </c>
      <c r="U105" s="78">
        <f t="shared" si="9"/>
        <v>129826.9</v>
      </c>
    </row>
    <row r="106" spans="1:21" s="14" customFormat="1" ht="10.5" customHeight="1" hidden="1">
      <c r="A106" s="99" t="s">
        <v>135</v>
      </c>
      <c r="B106" s="100"/>
      <c r="C106" s="23"/>
      <c r="D106" s="24">
        <v>828</v>
      </c>
      <c r="E106" s="24" t="s">
        <v>97</v>
      </c>
      <c r="F106" s="24" t="s">
        <v>98</v>
      </c>
      <c r="G106" s="105" t="s">
        <v>219</v>
      </c>
      <c r="H106" s="101"/>
      <c r="I106" s="101"/>
      <c r="J106" s="101"/>
      <c r="K106" s="25" t="s">
        <v>84</v>
      </c>
      <c r="L106" s="25"/>
      <c r="M106" s="26"/>
      <c r="N106" s="27"/>
      <c r="O106" s="27"/>
      <c r="P106" s="70"/>
      <c r="Q106" s="28"/>
      <c r="R106" s="28"/>
      <c r="S106" s="70">
        <f t="shared" si="12"/>
        <v>0</v>
      </c>
      <c r="T106" s="70">
        <f t="shared" si="11"/>
        <v>0</v>
      </c>
      <c r="U106" s="78">
        <f>T106</f>
        <v>0</v>
      </c>
    </row>
    <row r="107" spans="1:21" s="14" customFormat="1" ht="10.5" customHeight="1">
      <c r="A107" s="99" t="s">
        <v>135</v>
      </c>
      <c r="B107" s="100"/>
      <c r="C107" s="23"/>
      <c r="D107" s="83" t="s">
        <v>141</v>
      </c>
      <c r="E107" s="83" t="s">
        <v>97</v>
      </c>
      <c r="F107" s="83" t="s">
        <v>98</v>
      </c>
      <c r="G107" s="105" t="s">
        <v>180</v>
      </c>
      <c r="H107" s="105"/>
      <c r="I107" s="105"/>
      <c r="J107" s="105"/>
      <c r="K107" s="101" t="s">
        <v>84</v>
      </c>
      <c r="L107" s="101"/>
      <c r="M107" s="26"/>
      <c r="N107" s="27">
        <v>239313</v>
      </c>
      <c r="O107" s="27">
        <f t="shared" si="2"/>
        <v>239313</v>
      </c>
      <c r="P107" s="70" t="s">
        <v>42</v>
      </c>
      <c r="Q107" s="28" t="s">
        <v>42</v>
      </c>
      <c r="R107" s="28" t="s">
        <v>42</v>
      </c>
      <c r="S107" s="70" t="str">
        <f t="shared" si="12"/>
        <v>-</v>
      </c>
      <c r="T107" s="70">
        <f t="shared" si="11"/>
        <v>239313</v>
      </c>
      <c r="U107" s="78">
        <f t="shared" si="9"/>
        <v>239313</v>
      </c>
    </row>
    <row r="108" spans="1:21" s="14" customFormat="1" ht="10.5" customHeight="1">
      <c r="A108" s="99" t="s">
        <v>135</v>
      </c>
      <c r="B108" s="100"/>
      <c r="C108" s="23"/>
      <c r="D108" s="83" t="s">
        <v>141</v>
      </c>
      <c r="E108" s="83" t="s">
        <v>97</v>
      </c>
      <c r="F108" s="83" t="s">
        <v>98</v>
      </c>
      <c r="G108" s="105" t="s">
        <v>184</v>
      </c>
      <c r="H108" s="105"/>
      <c r="I108" s="105"/>
      <c r="J108" s="105"/>
      <c r="K108" s="101" t="s">
        <v>84</v>
      </c>
      <c r="L108" s="101"/>
      <c r="M108" s="26"/>
      <c r="N108" s="27">
        <v>910032</v>
      </c>
      <c r="O108" s="27">
        <f t="shared" si="2"/>
        <v>910032</v>
      </c>
      <c r="P108" s="70" t="s">
        <v>42</v>
      </c>
      <c r="Q108" s="28" t="s">
        <v>42</v>
      </c>
      <c r="R108" s="28" t="s">
        <v>42</v>
      </c>
      <c r="S108" s="70" t="str">
        <f t="shared" si="12"/>
        <v>-</v>
      </c>
      <c r="T108" s="70">
        <f t="shared" si="11"/>
        <v>910032</v>
      </c>
      <c r="U108" s="78">
        <f t="shared" si="9"/>
        <v>910032</v>
      </c>
    </row>
    <row r="109" spans="1:21" s="14" customFormat="1" ht="10.5" customHeight="1" hidden="1">
      <c r="A109" s="99" t="s">
        <v>135</v>
      </c>
      <c r="B109" s="100"/>
      <c r="C109" s="23"/>
      <c r="D109" s="24">
        <v>828</v>
      </c>
      <c r="E109" s="83" t="s">
        <v>201</v>
      </c>
      <c r="F109" s="83" t="s">
        <v>202</v>
      </c>
      <c r="G109" s="105" t="s">
        <v>127</v>
      </c>
      <c r="H109" s="101"/>
      <c r="I109" s="101"/>
      <c r="J109" s="101"/>
      <c r="K109" s="72" t="s">
        <v>84</v>
      </c>
      <c r="L109" s="72"/>
      <c r="M109" s="26"/>
      <c r="N109" s="27" t="s">
        <v>42</v>
      </c>
      <c r="O109" s="27" t="str">
        <f t="shared" si="2"/>
        <v>-</v>
      </c>
      <c r="P109" s="70" t="s">
        <v>42</v>
      </c>
      <c r="Q109" s="28" t="s">
        <v>42</v>
      </c>
      <c r="R109" s="28" t="s">
        <v>42</v>
      </c>
      <c r="S109" s="70" t="str">
        <f t="shared" si="12"/>
        <v>-</v>
      </c>
      <c r="T109" s="70"/>
      <c r="U109" s="78"/>
    </row>
    <row r="110" spans="1:21" s="14" customFormat="1" ht="10.5" customHeight="1" hidden="1">
      <c r="A110" s="99" t="s">
        <v>135</v>
      </c>
      <c r="B110" s="100"/>
      <c r="C110" s="23"/>
      <c r="D110" s="24">
        <v>828</v>
      </c>
      <c r="E110" s="24" t="s">
        <v>99</v>
      </c>
      <c r="F110" s="24" t="s">
        <v>100</v>
      </c>
      <c r="G110" s="105" t="s">
        <v>190</v>
      </c>
      <c r="H110" s="101"/>
      <c r="I110" s="101"/>
      <c r="J110" s="101"/>
      <c r="K110" s="25" t="s">
        <v>84</v>
      </c>
      <c r="L110" s="25"/>
      <c r="M110" s="26"/>
      <c r="N110" s="27"/>
      <c r="O110" s="27"/>
      <c r="P110" s="70"/>
      <c r="Q110" s="28"/>
      <c r="R110" s="28" t="s">
        <v>42</v>
      </c>
      <c r="S110" s="70">
        <f t="shared" si="12"/>
        <v>0</v>
      </c>
      <c r="T110" s="70" t="s">
        <v>42</v>
      </c>
      <c r="U110" s="78" t="str">
        <f t="shared" si="9"/>
        <v>-</v>
      </c>
    </row>
    <row r="111" spans="1:21" s="14" customFormat="1" ht="10.5" customHeight="1" hidden="1">
      <c r="A111" s="99" t="s">
        <v>135</v>
      </c>
      <c r="B111" s="100"/>
      <c r="C111" s="23"/>
      <c r="D111" s="24">
        <v>828</v>
      </c>
      <c r="E111" s="24" t="s">
        <v>99</v>
      </c>
      <c r="F111" s="24" t="s">
        <v>100</v>
      </c>
      <c r="G111" s="105" t="s">
        <v>191</v>
      </c>
      <c r="H111" s="101"/>
      <c r="I111" s="101"/>
      <c r="J111" s="101"/>
      <c r="K111" s="25" t="s">
        <v>84</v>
      </c>
      <c r="L111" s="25"/>
      <c r="M111" s="26"/>
      <c r="N111" s="27" t="s">
        <v>42</v>
      </c>
      <c r="O111" s="27" t="str">
        <f t="shared" si="2"/>
        <v>-</v>
      </c>
      <c r="P111" s="70" t="s">
        <v>42</v>
      </c>
      <c r="Q111" s="28" t="s">
        <v>42</v>
      </c>
      <c r="R111" s="28" t="s">
        <v>42</v>
      </c>
      <c r="S111" s="70" t="str">
        <f t="shared" si="12"/>
        <v>-</v>
      </c>
      <c r="T111" s="70" t="s">
        <v>42</v>
      </c>
      <c r="U111" s="78" t="str">
        <f t="shared" si="9"/>
        <v>-</v>
      </c>
    </row>
    <row r="112" spans="1:21" s="14" customFormat="1" ht="10.5" customHeight="1" hidden="1">
      <c r="A112" s="99" t="s">
        <v>135</v>
      </c>
      <c r="B112" s="100"/>
      <c r="C112" s="23"/>
      <c r="D112" s="24">
        <v>828</v>
      </c>
      <c r="E112" s="24" t="s">
        <v>99</v>
      </c>
      <c r="F112" s="24" t="s">
        <v>100</v>
      </c>
      <c r="G112" s="105" t="s">
        <v>192</v>
      </c>
      <c r="H112" s="101"/>
      <c r="I112" s="101"/>
      <c r="J112" s="101"/>
      <c r="K112" s="25" t="s">
        <v>84</v>
      </c>
      <c r="L112" s="25"/>
      <c r="M112" s="26"/>
      <c r="N112" s="27" t="s">
        <v>42</v>
      </c>
      <c r="O112" s="27" t="str">
        <f t="shared" si="2"/>
        <v>-</v>
      </c>
      <c r="P112" s="70" t="s">
        <v>42</v>
      </c>
      <c r="Q112" s="28" t="s">
        <v>42</v>
      </c>
      <c r="R112" s="28" t="s">
        <v>42</v>
      </c>
      <c r="S112" s="70" t="str">
        <f aca="true" t="shared" si="13" ref="S112:S123">P112</f>
        <v>-</v>
      </c>
      <c r="T112" s="70" t="s">
        <v>42</v>
      </c>
      <c r="U112" s="78" t="str">
        <f t="shared" si="9"/>
        <v>-</v>
      </c>
    </row>
    <row r="113" spans="1:21" s="14" customFormat="1" ht="11.25" customHeight="1">
      <c r="A113" s="106" t="s">
        <v>223</v>
      </c>
      <c r="B113" s="107"/>
      <c r="C113" s="23"/>
      <c r="D113" s="24">
        <v>828</v>
      </c>
      <c r="E113" s="24" t="s">
        <v>99</v>
      </c>
      <c r="F113" s="24" t="s">
        <v>100</v>
      </c>
      <c r="G113" s="105" t="s">
        <v>133</v>
      </c>
      <c r="H113" s="101"/>
      <c r="I113" s="101"/>
      <c r="J113" s="101"/>
      <c r="K113" s="25">
        <v>247</v>
      </c>
      <c r="L113" s="25"/>
      <c r="M113" s="26"/>
      <c r="N113" s="27">
        <v>163785</v>
      </c>
      <c r="O113" s="27">
        <f t="shared" si="2"/>
        <v>163785</v>
      </c>
      <c r="P113" s="70">
        <v>117274.24</v>
      </c>
      <c r="Q113" s="28" t="s">
        <v>42</v>
      </c>
      <c r="R113" s="28" t="s">
        <v>42</v>
      </c>
      <c r="S113" s="27">
        <f t="shared" si="13"/>
        <v>117274.24</v>
      </c>
      <c r="T113" s="27">
        <f>N113-P113</f>
        <v>46510.759999999995</v>
      </c>
      <c r="U113" s="78">
        <f t="shared" si="9"/>
        <v>46510.759999999995</v>
      </c>
    </row>
    <row r="114" spans="1:21" s="14" customFormat="1" ht="11.25" customHeight="1">
      <c r="A114" s="106" t="s">
        <v>135</v>
      </c>
      <c r="B114" s="107"/>
      <c r="C114" s="23"/>
      <c r="D114" s="96" t="s">
        <v>141</v>
      </c>
      <c r="E114" s="83" t="s">
        <v>99</v>
      </c>
      <c r="F114" s="83" t="s">
        <v>100</v>
      </c>
      <c r="G114" s="105" t="s">
        <v>162</v>
      </c>
      <c r="H114" s="105"/>
      <c r="I114" s="105"/>
      <c r="J114" s="105"/>
      <c r="K114" s="101" t="s">
        <v>84</v>
      </c>
      <c r="L114" s="101"/>
      <c r="M114" s="26"/>
      <c r="N114" s="27">
        <v>77017.7</v>
      </c>
      <c r="O114" s="27">
        <f t="shared" si="2"/>
        <v>77017.7</v>
      </c>
      <c r="P114" s="70" t="s">
        <v>42</v>
      </c>
      <c r="Q114" s="28" t="s">
        <v>42</v>
      </c>
      <c r="R114" s="44" t="s">
        <v>42</v>
      </c>
      <c r="S114" s="27" t="str">
        <f t="shared" si="13"/>
        <v>-</v>
      </c>
      <c r="T114" s="27">
        <f>O114</f>
        <v>77017.7</v>
      </c>
      <c r="U114" s="78">
        <f>T114</f>
        <v>77017.7</v>
      </c>
    </row>
    <row r="115" spans="1:21" s="14" customFormat="1" ht="11.25" customHeight="1" hidden="1">
      <c r="A115" s="106" t="s">
        <v>135</v>
      </c>
      <c r="B115" s="107"/>
      <c r="C115" s="23"/>
      <c r="D115" s="96" t="s">
        <v>141</v>
      </c>
      <c r="E115" s="83" t="s">
        <v>99</v>
      </c>
      <c r="F115" s="83" t="s">
        <v>100</v>
      </c>
      <c r="G115" s="105" t="s">
        <v>212</v>
      </c>
      <c r="H115" s="105"/>
      <c r="I115" s="105"/>
      <c r="J115" s="105"/>
      <c r="K115" s="101" t="s">
        <v>84</v>
      </c>
      <c r="L115" s="101"/>
      <c r="M115" s="26"/>
      <c r="N115" s="27"/>
      <c r="O115" s="27"/>
      <c r="P115" s="70" t="s">
        <v>42</v>
      </c>
      <c r="Q115" s="28" t="s">
        <v>42</v>
      </c>
      <c r="R115" s="44" t="s">
        <v>42</v>
      </c>
      <c r="S115" s="27" t="str">
        <f>P115</f>
        <v>-</v>
      </c>
      <c r="T115" s="27" t="s">
        <v>42</v>
      </c>
      <c r="U115" s="78" t="s">
        <v>42</v>
      </c>
    </row>
    <row r="116" spans="1:21" s="14" customFormat="1" ht="11.25" customHeight="1" hidden="1">
      <c r="A116" s="106" t="s">
        <v>87</v>
      </c>
      <c r="B116" s="107"/>
      <c r="C116" s="23"/>
      <c r="D116" s="96" t="s">
        <v>141</v>
      </c>
      <c r="E116" s="83" t="s">
        <v>99</v>
      </c>
      <c r="F116" s="83" t="s">
        <v>202</v>
      </c>
      <c r="G116" s="105" t="s">
        <v>208</v>
      </c>
      <c r="H116" s="105"/>
      <c r="I116" s="105"/>
      <c r="J116" s="105"/>
      <c r="K116" s="101" t="s">
        <v>209</v>
      </c>
      <c r="L116" s="101"/>
      <c r="M116" s="26"/>
      <c r="N116" s="27"/>
      <c r="O116" s="27"/>
      <c r="P116" s="70" t="s">
        <v>42</v>
      </c>
      <c r="Q116" s="28" t="s">
        <v>42</v>
      </c>
      <c r="R116" s="44" t="s">
        <v>42</v>
      </c>
      <c r="S116" s="27" t="str">
        <f>P116</f>
        <v>-</v>
      </c>
      <c r="T116" s="27">
        <f>O116</f>
        <v>0</v>
      </c>
      <c r="U116" s="78">
        <f>T116</f>
        <v>0</v>
      </c>
    </row>
    <row r="117" spans="1:21" s="14" customFormat="1" ht="11.25" customHeight="1" hidden="1">
      <c r="A117" s="106" t="s">
        <v>135</v>
      </c>
      <c r="B117" s="107"/>
      <c r="C117" s="23"/>
      <c r="D117" s="96" t="s">
        <v>141</v>
      </c>
      <c r="E117" s="83" t="s">
        <v>99</v>
      </c>
      <c r="F117" s="83" t="s">
        <v>100</v>
      </c>
      <c r="G117" s="105" t="s">
        <v>193</v>
      </c>
      <c r="H117" s="105"/>
      <c r="I117" s="105"/>
      <c r="J117" s="105"/>
      <c r="K117" s="101" t="s">
        <v>84</v>
      </c>
      <c r="L117" s="101"/>
      <c r="M117" s="26"/>
      <c r="N117" s="27"/>
      <c r="O117" s="27"/>
      <c r="P117" s="70" t="s">
        <v>42</v>
      </c>
      <c r="Q117" s="28" t="s">
        <v>42</v>
      </c>
      <c r="R117" s="44" t="s">
        <v>42</v>
      </c>
      <c r="S117" s="27" t="str">
        <f t="shared" si="13"/>
        <v>-</v>
      </c>
      <c r="T117" s="27" t="s">
        <v>42</v>
      </c>
      <c r="U117" s="78" t="str">
        <f>T117</f>
        <v>-</v>
      </c>
    </row>
    <row r="118" spans="1:21" s="14" customFormat="1" ht="11.25" customHeight="1" hidden="1">
      <c r="A118" s="106" t="s">
        <v>135</v>
      </c>
      <c r="B118" s="107"/>
      <c r="C118" s="23"/>
      <c r="D118" s="96" t="s">
        <v>141</v>
      </c>
      <c r="E118" s="83" t="s">
        <v>99</v>
      </c>
      <c r="F118" s="83" t="s">
        <v>100</v>
      </c>
      <c r="G118" s="105" t="s">
        <v>194</v>
      </c>
      <c r="H118" s="105"/>
      <c r="I118" s="105"/>
      <c r="J118" s="105"/>
      <c r="K118" s="101" t="s">
        <v>84</v>
      </c>
      <c r="L118" s="101"/>
      <c r="M118" s="26"/>
      <c r="N118" s="27"/>
      <c r="O118" s="27"/>
      <c r="P118" s="70" t="s">
        <v>42</v>
      </c>
      <c r="Q118" s="28" t="s">
        <v>42</v>
      </c>
      <c r="R118" s="44" t="s">
        <v>42</v>
      </c>
      <c r="S118" s="27" t="str">
        <f t="shared" si="13"/>
        <v>-</v>
      </c>
      <c r="T118" s="27" t="s">
        <v>42</v>
      </c>
      <c r="U118" s="78" t="s">
        <v>42</v>
      </c>
    </row>
    <row r="119" spans="1:21" s="14" customFormat="1" ht="11.25" customHeight="1" hidden="1">
      <c r="A119" s="106" t="s">
        <v>135</v>
      </c>
      <c r="B119" s="107"/>
      <c r="C119" s="23"/>
      <c r="D119" s="95" t="s">
        <v>141</v>
      </c>
      <c r="E119" s="83" t="s">
        <v>101</v>
      </c>
      <c r="F119" s="83" t="s">
        <v>215</v>
      </c>
      <c r="G119" s="105" t="s">
        <v>193</v>
      </c>
      <c r="H119" s="105"/>
      <c r="I119" s="105"/>
      <c r="J119" s="105"/>
      <c r="K119" s="101" t="s">
        <v>84</v>
      </c>
      <c r="L119" s="101"/>
      <c r="M119" s="26"/>
      <c r="N119" s="27"/>
      <c r="O119" s="27"/>
      <c r="P119" s="70" t="s">
        <v>42</v>
      </c>
      <c r="Q119" s="28" t="s">
        <v>42</v>
      </c>
      <c r="R119" s="44" t="s">
        <v>42</v>
      </c>
      <c r="S119" s="27" t="str">
        <f t="shared" si="13"/>
        <v>-</v>
      </c>
      <c r="T119" s="27" t="s">
        <v>42</v>
      </c>
      <c r="U119" s="78" t="str">
        <f>T119</f>
        <v>-</v>
      </c>
    </row>
    <row r="120" spans="1:21" s="14" customFormat="1" ht="33" customHeight="1">
      <c r="A120" s="146" t="s">
        <v>93</v>
      </c>
      <c r="B120" s="146"/>
      <c r="C120" s="23"/>
      <c r="D120" s="82" t="s">
        <v>141</v>
      </c>
      <c r="E120" s="1" t="s">
        <v>101</v>
      </c>
      <c r="F120" s="1" t="s">
        <v>158</v>
      </c>
      <c r="G120" s="105" t="s">
        <v>134</v>
      </c>
      <c r="H120" s="105"/>
      <c r="I120" s="105"/>
      <c r="J120" s="105"/>
      <c r="K120" s="105" t="s">
        <v>94</v>
      </c>
      <c r="L120" s="105"/>
      <c r="M120" s="71"/>
      <c r="N120" s="27">
        <v>1348442</v>
      </c>
      <c r="O120" s="27">
        <f t="shared" si="2"/>
        <v>1348442</v>
      </c>
      <c r="P120" s="27">
        <v>375126</v>
      </c>
      <c r="Q120" s="75" t="s">
        <v>42</v>
      </c>
      <c r="R120" s="81" t="s">
        <v>42</v>
      </c>
      <c r="S120" s="70">
        <f t="shared" si="13"/>
        <v>375126</v>
      </c>
      <c r="T120" s="27">
        <f>O120-S120</f>
        <v>973316</v>
      </c>
      <c r="U120" s="78">
        <f>T120</f>
        <v>973316</v>
      </c>
    </row>
    <row r="121" spans="1:21" s="14" customFormat="1" ht="22.5" customHeight="1">
      <c r="A121" s="159" t="s">
        <v>167</v>
      </c>
      <c r="B121" s="150"/>
      <c r="C121" s="90"/>
      <c r="D121" s="97" t="s">
        <v>141</v>
      </c>
      <c r="E121" s="91" t="s">
        <v>163</v>
      </c>
      <c r="F121" s="91" t="s">
        <v>164</v>
      </c>
      <c r="G121" s="114" t="s">
        <v>165</v>
      </c>
      <c r="H121" s="114"/>
      <c r="I121" s="114"/>
      <c r="J121" s="114"/>
      <c r="K121" s="114" t="s">
        <v>166</v>
      </c>
      <c r="L121" s="114"/>
      <c r="M121" s="92"/>
      <c r="N121" s="60">
        <v>12000</v>
      </c>
      <c r="O121" s="60">
        <f t="shared" si="2"/>
        <v>12000</v>
      </c>
      <c r="P121" s="60">
        <v>3000</v>
      </c>
      <c r="Q121" s="81" t="s">
        <v>42</v>
      </c>
      <c r="R121" s="81" t="s">
        <v>42</v>
      </c>
      <c r="S121" s="93">
        <f t="shared" si="13"/>
        <v>3000</v>
      </c>
      <c r="T121" s="27">
        <f>O121-S121</f>
        <v>9000</v>
      </c>
      <c r="U121" s="94">
        <f>T121</f>
        <v>9000</v>
      </c>
    </row>
    <row r="122" spans="1:21" s="14" customFormat="1" ht="13.5" customHeight="1" thickBot="1">
      <c r="A122" s="106" t="s">
        <v>135</v>
      </c>
      <c r="B122" s="107"/>
      <c r="C122" s="98"/>
      <c r="D122" s="96" t="s">
        <v>141</v>
      </c>
      <c r="E122" s="83" t="s">
        <v>210</v>
      </c>
      <c r="F122" s="83" t="s">
        <v>211</v>
      </c>
      <c r="G122" s="105" t="s">
        <v>134</v>
      </c>
      <c r="H122" s="105"/>
      <c r="I122" s="105"/>
      <c r="J122" s="105"/>
      <c r="K122" s="101" t="s">
        <v>84</v>
      </c>
      <c r="L122" s="101"/>
      <c r="M122" s="92"/>
      <c r="N122" s="60">
        <v>2000</v>
      </c>
      <c r="O122" s="60">
        <f t="shared" si="2"/>
        <v>2000</v>
      </c>
      <c r="P122" s="60" t="s">
        <v>42</v>
      </c>
      <c r="Q122" s="81" t="s">
        <v>42</v>
      </c>
      <c r="R122" s="81" t="s">
        <v>42</v>
      </c>
      <c r="S122" s="93" t="str">
        <f>P122</f>
        <v>-</v>
      </c>
      <c r="T122" s="60">
        <f>O122</f>
        <v>2000</v>
      </c>
      <c r="U122" s="94">
        <f>T122</f>
        <v>2000</v>
      </c>
    </row>
    <row r="123" spans="1:21" s="14" customFormat="1" ht="23.25" customHeight="1" thickBot="1">
      <c r="A123" s="142" t="s">
        <v>102</v>
      </c>
      <c r="B123" s="142"/>
      <c r="C123" s="37">
        <v>450</v>
      </c>
      <c r="D123" s="143" t="s">
        <v>35</v>
      </c>
      <c r="E123" s="143"/>
      <c r="F123" s="143"/>
      <c r="G123" s="143"/>
      <c r="H123" s="143"/>
      <c r="I123" s="143"/>
      <c r="J123" s="143"/>
      <c r="K123" s="143"/>
      <c r="L123" s="143"/>
      <c r="M123" s="143"/>
      <c r="N123" s="64">
        <f>N18-N60</f>
        <v>-4227.700000000186</v>
      </c>
      <c r="O123" s="64">
        <f>N123</f>
        <v>-4227.700000000186</v>
      </c>
      <c r="P123" s="16">
        <f>-O130</f>
        <v>246301.02000000025</v>
      </c>
      <c r="Q123" s="16" t="s">
        <v>42</v>
      </c>
      <c r="R123" s="16" t="s">
        <v>42</v>
      </c>
      <c r="S123" s="16">
        <f t="shared" si="13"/>
        <v>246301.02000000025</v>
      </c>
      <c r="T123" s="76" t="s">
        <v>151</v>
      </c>
      <c r="U123" s="77" t="s">
        <v>151</v>
      </c>
    </row>
    <row r="124" spans="1:21" s="2" customFormat="1" ht="11.25" customHeight="1">
      <c r="A124" s="144" t="s">
        <v>6</v>
      </c>
      <c r="B124" s="144"/>
      <c r="C124" s="32"/>
      <c r="D124" s="145"/>
      <c r="E124" s="145"/>
      <c r="F124" s="145"/>
      <c r="G124" s="145"/>
      <c r="H124" s="145"/>
      <c r="I124" s="145"/>
      <c r="J124" s="145"/>
      <c r="K124" s="145"/>
      <c r="L124" s="32"/>
      <c r="M124" s="32"/>
      <c r="N124" s="32"/>
      <c r="O124" s="32"/>
      <c r="P124" s="32"/>
      <c r="Q124" s="32"/>
      <c r="R124" s="32"/>
      <c r="S124" s="32"/>
      <c r="T124" s="32"/>
      <c r="U124" s="32"/>
    </row>
    <row r="125" spans="1:18" ht="12" customHeight="1">
      <c r="A125" s="111" t="s">
        <v>103</v>
      </c>
      <c r="B125" s="111"/>
      <c r="C125" s="111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</row>
    <row r="126" ht="11.25" customHeight="1"/>
    <row r="127" spans="1:19" ht="11.25" customHeight="1">
      <c r="A127" s="112" t="s">
        <v>23</v>
      </c>
      <c r="B127" s="112"/>
      <c r="C127" s="113" t="s">
        <v>24</v>
      </c>
      <c r="D127" s="110" t="s">
        <v>104</v>
      </c>
      <c r="E127" s="110"/>
      <c r="F127" s="110"/>
      <c r="G127" s="110"/>
      <c r="H127" s="110"/>
      <c r="I127" s="110"/>
      <c r="J127" s="110"/>
      <c r="K127" s="110"/>
      <c r="L127" s="110"/>
      <c r="M127" s="110"/>
      <c r="N127" s="113" t="s">
        <v>26</v>
      </c>
      <c r="O127" s="112" t="s">
        <v>27</v>
      </c>
      <c r="P127" s="112"/>
      <c r="Q127" s="112"/>
      <c r="R127" s="112"/>
      <c r="S127" s="11" t="s">
        <v>28</v>
      </c>
    </row>
    <row r="128" spans="1:19" ht="21.75" customHeight="1">
      <c r="A128" s="112"/>
      <c r="B128" s="112"/>
      <c r="C128" s="113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3"/>
      <c r="O128" s="10" t="s">
        <v>29</v>
      </c>
      <c r="P128" s="10" t="s">
        <v>30</v>
      </c>
      <c r="Q128" s="10" t="s">
        <v>31</v>
      </c>
      <c r="R128" s="10" t="s">
        <v>32</v>
      </c>
      <c r="S128" s="12" t="s">
        <v>33</v>
      </c>
    </row>
    <row r="129" spans="1:19" ht="11.25" customHeight="1">
      <c r="A129" s="140">
        <v>1</v>
      </c>
      <c r="B129" s="140"/>
      <c r="C129" s="13">
        <v>2</v>
      </c>
      <c r="D129" s="141">
        <v>3</v>
      </c>
      <c r="E129" s="141"/>
      <c r="F129" s="141"/>
      <c r="G129" s="141"/>
      <c r="H129" s="141"/>
      <c r="I129" s="141"/>
      <c r="J129" s="141"/>
      <c r="K129" s="141"/>
      <c r="L129" s="141"/>
      <c r="M129" s="141"/>
      <c r="N129" s="13">
        <v>4</v>
      </c>
      <c r="O129" s="13">
        <v>5</v>
      </c>
      <c r="P129" s="13">
        <v>6</v>
      </c>
      <c r="Q129" s="13">
        <v>7</v>
      </c>
      <c r="R129" s="13">
        <v>8</v>
      </c>
      <c r="S129" s="13">
        <v>9</v>
      </c>
    </row>
    <row r="130" spans="1:19" s="14" customFormat="1" ht="23.25" customHeight="1">
      <c r="A130" s="135" t="s">
        <v>105</v>
      </c>
      <c r="B130" s="135"/>
      <c r="C130" s="34">
        <v>500</v>
      </c>
      <c r="D130" s="136" t="s">
        <v>35</v>
      </c>
      <c r="E130" s="136"/>
      <c r="F130" s="136"/>
      <c r="G130" s="136"/>
      <c r="H130" s="136"/>
      <c r="I130" s="136"/>
      <c r="J130" s="136"/>
      <c r="K130" s="136"/>
      <c r="L130" s="136"/>
      <c r="M130" s="136"/>
      <c r="N130" s="16">
        <f>-N123</f>
        <v>4227.700000000186</v>
      </c>
      <c r="O130" s="16">
        <f>O147+O146</f>
        <v>-246301.02000000025</v>
      </c>
      <c r="P130" s="17">
        <v>0</v>
      </c>
      <c r="Q130" s="17">
        <v>0</v>
      </c>
      <c r="R130" s="16">
        <f>O130</f>
        <v>-246301.02000000025</v>
      </c>
      <c r="S130" s="18">
        <f>N130-O130</f>
        <v>250528.72000000044</v>
      </c>
    </row>
    <row r="131" spans="1:19" ht="12" customHeight="1">
      <c r="A131" s="137" t="s">
        <v>36</v>
      </c>
      <c r="B131" s="137"/>
      <c r="C131" s="19"/>
      <c r="D131" s="124"/>
      <c r="E131" s="124"/>
      <c r="F131" s="124"/>
      <c r="G131" s="124"/>
      <c r="H131" s="124"/>
      <c r="I131" s="124"/>
      <c r="J131" s="124"/>
      <c r="K131" s="124"/>
      <c r="L131" s="124"/>
      <c r="M131" s="38"/>
      <c r="N131" s="67"/>
      <c r="O131" s="39"/>
      <c r="P131" s="39"/>
      <c r="Q131" s="39"/>
      <c r="R131" s="39"/>
      <c r="S131" s="88"/>
    </row>
    <row r="132" spans="1:19" s="14" customFormat="1" ht="23.25" customHeight="1">
      <c r="A132" s="138" t="s">
        <v>106</v>
      </c>
      <c r="B132" s="138"/>
      <c r="C132" s="40">
        <v>520</v>
      </c>
      <c r="D132" s="123" t="s">
        <v>35</v>
      </c>
      <c r="E132" s="123"/>
      <c r="F132" s="123"/>
      <c r="G132" s="123"/>
      <c r="H132" s="123"/>
      <c r="I132" s="123"/>
      <c r="J132" s="123"/>
      <c r="K132" s="123"/>
      <c r="L132" s="123"/>
      <c r="M132" s="123"/>
      <c r="N132" s="60">
        <f>N130</f>
        <v>4227.700000000186</v>
      </c>
      <c r="O132" s="60">
        <f>O130</f>
        <v>-246301.02000000025</v>
      </c>
      <c r="P132" s="42">
        <v>0</v>
      </c>
      <c r="Q132" s="42">
        <v>0</v>
      </c>
      <c r="R132" s="60">
        <f>O132</f>
        <v>-246301.02000000025</v>
      </c>
      <c r="S132" s="87">
        <f>S130</f>
        <v>250528.72000000044</v>
      </c>
    </row>
    <row r="133" spans="1:19" ht="12" customHeight="1">
      <c r="A133" s="133" t="s">
        <v>107</v>
      </c>
      <c r="B133" s="133"/>
      <c r="C133" s="35"/>
      <c r="D133" s="139"/>
      <c r="E133" s="139"/>
      <c r="F133" s="139"/>
      <c r="G133" s="139"/>
      <c r="H133" s="139"/>
      <c r="I133" s="139"/>
      <c r="J133" s="139"/>
      <c r="K133" s="139"/>
      <c r="L133" s="139"/>
      <c r="M133" s="43"/>
      <c r="N133" s="60"/>
      <c r="O133" s="44"/>
      <c r="P133" s="44"/>
      <c r="Q133" s="44"/>
      <c r="R133" s="44"/>
      <c r="S133" s="87"/>
    </row>
    <row r="134" spans="1:19" s="14" customFormat="1" ht="11.25" customHeight="1">
      <c r="A134" s="129"/>
      <c r="B134" s="129"/>
      <c r="C134" s="46"/>
      <c r="D134" s="24"/>
      <c r="E134" s="24"/>
      <c r="F134" s="103"/>
      <c r="G134" s="103"/>
      <c r="H134" s="103"/>
      <c r="I134" s="103"/>
      <c r="J134" s="103"/>
      <c r="K134" s="24"/>
      <c r="L134" s="24"/>
      <c r="M134" s="26"/>
      <c r="N134" s="68" t="s">
        <v>42</v>
      </c>
      <c r="O134" s="47" t="s">
        <v>42</v>
      </c>
      <c r="P134" s="47" t="s">
        <v>42</v>
      </c>
      <c r="Q134" s="47" t="s">
        <v>42</v>
      </c>
      <c r="R134" s="47" t="s">
        <v>42</v>
      </c>
      <c r="S134" s="89" t="s">
        <v>42</v>
      </c>
    </row>
    <row r="135" spans="1:19" s="14" customFormat="1" ht="23.25" customHeight="1">
      <c r="A135" s="134" t="s">
        <v>108</v>
      </c>
      <c r="B135" s="134"/>
      <c r="C135" s="40">
        <v>620</v>
      </c>
      <c r="D135" s="123" t="s">
        <v>35</v>
      </c>
      <c r="E135" s="123"/>
      <c r="F135" s="123"/>
      <c r="G135" s="123"/>
      <c r="H135" s="123"/>
      <c r="I135" s="123"/>
      <c r="J135" s="123"/>
      <c r="K135" s="123"/>
      <c r="L135" s="123"/>
      <c r="M135" s="123"/>
      <c r="N135" s="60">
        <f>N130</f>
        <v>4227.700000000186</v>
      </c>
      <c r="O135" s="60">
        <f>O130</f>
        <v>-246301.02000000025</v>
      </c>
      <c r="P135" s="42">
        <v>0</v>
      </c>
      <c r="Q135" s="42">
        <v>0</v>
      </c>
      <c r="R135" s="60">
        <f>O135</f>
        <v>-246301.02000000025</v>
      </c>
      <c r="S135" s="87">
        <f>S130</f>
        <v>250528.72000000044</v>
      </c>
    </row>
    <row r="136" spans="1:19" ht="12" customHeight="1">
      <c r="A136" s="133" t="s">
        <v>107</v>
      </c>
      <c r="B136" s="133"/>
      <c r="C136" s="35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44"/>
      <c r="O136" s="44"/>
      <c r="P136" s="44"/>
      <c r="Q136" s="44"/>
      <c r="R136" s="44"/>
      <c r="S136" s="45"/>
    </row>
    <row r="137" spans="1:19" s="14" customFormat="1" ht="11.25" customHeight="1">
      <c r="A137" s="129"/>
      <c r="B137" s="129"/>
      <c r="C137" s="23"/>
      <c r="D137" s="24"/>
      <c r="E137" s="24"/>
      <c r="F137" s="103"/>
      <c r="G137" s="103"/>
      <c r="H137" s="103"/>
      <c r="I137" s="103"/>
      <c r="J137" s="103"/>
      <c r="K137" s="24"/>
      <c r="L137" s="24"/>
      <c r="M137" s="26"/>
      <c r="N137" s="28" t="s">
        <v>42</v>
      </c>
      <c r="O137" s="28" t="s">
        <v>42</v>
      </c>
      <c r="P137" s="28" t="s">
        <v>42</v>
      </c>
      <c r="Q137" s="28" t="s">
        <v>42</v>
      </c>
      <c r="R137" s="28" t="s">
        <v>42</v>
      </c>
      <c r="S137" s="31" t="s">
        <v>42</v>
      </c>
    </row>
    <row r="138" spans="1:19" s="14" customFormat="1" ht="12" customHeight="1">
      <c r="A138" s="127" t="s">
        <v>109</v>
      </c>
      <c r="B138" s="127"/>
      <c r="C138" s="48">
        <v>700</v>
      </c>
      <c r="D138" s="128" t="s">
        <v>35</v>
      </c>
      <c r="E138" s="128"/>
      <c r="F138" s="128"/>
      <c r="G138" s="128"/>
      <c r="H138" s="128"/>
      <c r="I138" s="128"/>
      <c r="J138" s="128"/>
      <c r="K138" s="128"/>
      <c r="L138" s="128"/>
      <c r="M138" s="128"/>
      <c r="N138" s="50">
        <v>0</v>
      </c>
      <c r="O138" s="49" t="s">
        <v>35</v>
      </c>
      <c r="P138" s="50">
        <v>0</v>
      </c>
      <c r="Q138" s="50">
        <v>0</v>
      </c>
      <c r="R138" s="50">
        <v>0</v>
      </c>
      <c r="S138" s="51">
        <v>0</v>
      </c>
    </row>
    <row r="139" spans="1:19" s="14" customFormat="1" ht="12" customHeight="1">
      <c r="A139" s="126" t="s">
        <v>110</v>
      </c>
      <c r="B139" s="126"/>
      <c r="C139" s="40">
        <v>710</v>
      </c>
      <c r="D139" s="123" t="s">
        <v>35</v>
      </c>
      <c r="E139" s="123"/>
      <c r="F139" s="123"/>
      <c r="G139" s="123"/>
      <c r="H139" s="123"/>
      <c r="I139" s="123"/>
      <c r="J139" s="123"/>
      <c r="K139" s="123"/>
      <c r="L139" s="123"/>
      <c r="M139" s="123"/>
      <c r="N139" s="42">
        <v>0</v>
      </c>
      <c r="O139" s="41" t="s">
        <v>35</v>
      </c>
      <c r="P139" s="42">
        <v>0</v>
      </c>
      <c r="Q139" s="42">
        <v>0</v>
      </c>
      <c r="R139" s="42">
        <v>0</v>
      </c>
      <c r="S139" s="52" t="s">
        <v>35</v>
      </c>
    </row>
    <row r="140" spans="1:19" s="14" customFormat="1" ht="12" customHeight="1">
      <c r="A140" s="131"/>
      <c r="B140" s="131"/>
      <c r="C140" s="53"/>
      <c r="D140" s="24"/>
      <c r="E140" s="24"/>
      <c r="F140" s="103"/>
      <c r="G140" s="103"/>
      <c r="H140" s="103"/>
      <c r="I140" s="103"/>
      <c r="J140" s="103"/>
      <c r="K140" s="24"/>
      <c r="L140" s="24"/>
      <c r="M140" s="26"/>
      <c r="N140" s="28" t="s">
        <v>42</v>
      </c>
      <c r="O140" s="54" t="s">
        <v>35</v>
      </c>
      <c r="P140" s="28" t="s">
        <v>42</v>
      </c>
      <c r="Q140" s="28" t="s">
        <v>42</v>
      </c>
      <c r="R140" s="28" t="s">
        <v>42</v>
      </c>
      <c r="S140" s="55" t="s">
        <v>35</v>
      </c>
    </row>
    <row r="141" spans="1:19" s="14" customFormat="1" ht="12" customHeight="1">
      <c r="A141" s="126" t="s">
        <v>111</v>
      </c>
      <c r="B141" s="126"/>
      <c r="C141" s="40">
        <v>720</v>
      </c>
      <c r="D141" s="123" t="s">
        <v>35</v>
      </c>
      <c r="E141" s="123"/>
      <c r="F141" s="123"/>
      <c r="G141" s="123"/>
      <c r="H141" s="123"/>
      <c r="I141" s="123"/>
      <c r="J141" s="123"/>
      <c r="K141" s="123"/>
      <c r="L141" s="123"/>
      <c r="M141" s="123"/>
      <c r="N141" s="42">
        <v>0</v>
      </c>
      <c r="O141" s="41" t="s">
        <v>35</v>
      </c>
      <c r="P141" s="42">
        <v>0</v>
      </c>
      <c r="Q141" s="42">
        <v>0</v>
      </c>
      <c r="R141" s="42">
        <v>0</v>
      </c>
      <c r="S141" s="52" t="s">
        <v>35</v>
      </c>
    </row>
    <row r="142" spans="1:19" s="14" customFormat="1" ht="12" customHeight="1">
      <c r="A142" s="131"/>
      <c r="B142" s="131"/>
      <c r="C142" s="53"/>
      <c r="D142" s="24"/>
      <c r="E142" s="24"/>
      <c r="F142" s="103"/>
      <c r="G142" s="103"/>
      <c r="H142" s="103"/>
      <c r="I142" s="103"/>
      <c r="J142" s="103"/>
      <c r="K142" s="24"/>
      <c r="L142" s="24"/>
      <c r="M142" s="26"/>
      <c r="N142" s="28" t="s">
        <v>42</v>
      </c>
      <c r="O142" s="54" t="s">
        <v>35</v>
      </c>
      <c r="P142" s="28" t="s">
        <v>42</v>
      </c>
      <c r="Q142" s="28" t="s">
        <v>42</v>
      </c>
      <c r="R142" s="28" t="s">
        <v>42</v>
      </c>
      <c r="S142" s="55" t="s">
        <v>35</v>
      </c>
    </row>
    <row r="143" spans="1:19" s="14" customFormat="1" ht="23.25" customHeight="1">
      <c r="A143" s="127" t="s">
        <v>112</v>
      </c>
      <c r="B143" s="127"/>
      <c r="C143" s="48">
        <v>800</v>
      </c>
      <c r="D143" s="108" t="s">
        <v>35</v>
      </c>
      <c r="E143" s="108"/>
      <c r="F143" s="108"/>
      <c r="G143" s="108"/>
      <c r="H143" s="108"/>
      <c r="I143" s="108"/>
      <c r="J143" s="108"/>
      <c r="K143" s="108"/>
      <c r="L143" s="108"/>
      <c r="M143" s="108"/>
      <c r="N143" s="49" t="s">
        <v>35</v>
      </c>
      <c r="O143" s="27">
        <f>O135</f>
        <v>-246301.02000000025</v>
      </c>
      <c r="P143" s="50">
        <v>0</v>
      </c>
      <c r="Q143" s="50">
        <v>0</v>
      </c>
      <c r="R143" s="27">
        <f>O143</f>
        <v>-246301.02000000025</v>
      </c>
      <c r="S143" s="56" t="s">
        <v>35</v>
      </c>
    </row>
    <row r="144" spans="1:19" s="14" customFormat="1" ht="43.5" customHeight="1">
      <c r="A144" s="125" t="s">
        <v>113</v>
      </c>
      <c r="B144" s="125"/>
      <c r="C144" s="40">
        <v>810</v>
      </c>
      <c r="D144" s="108" t="s">
        <v>35</v>
      </c>
      <c r="E144" s="108"/>
      <c r="F144" s="108"/>
      <c r="G144" s="108"/>
      <c r="H144" s="108"/>
      <c r="I144" s="108"/>
      <c r="J144" s="108"/>
      <c r="K144" s="108"/>
      <c r="L144" s="108"/>
      <c r="M144" s="108"/>
      <c r="N144" s="49" t="s">
        <v>35</v>
      </c>
      <c r="O144" s="27">
        <f>O143</f>
        <v>-246301.02000000025</v>
      </c>
      <c r="P144" s="50">
        <v>0</v>
      </c>
      <c r="Q144" s="49" t="s">
        <v>35</v>
      </c>
      <c r="R144" s="27">
        <f>O144</f>
        <v>-246301.02000000025</v>
      </c>
      <c r="S144" s="56" t="s">
        <v>35</v>
      </c>
    </row>
    <row r="145" spans="1:19" ht="12.75" customHeight="1">
      <c r="A145" s="117" t="s">
        <v>107</v>
      </c>
      <c r="B145" s="117"/>
      <c r="C145" s="19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57"/>
      <c r="O145" s="58"/>
      <c r="P145" s="58"/>
      <c r="Q145" s="57"/>
      <c r="R145" s="58"/>
      <c r="S145" s="59"/>
    </row>
    <row r="146" spans="1:19" s="14" customFormat="1" ht="32.25" customHeight="1">
      <c r="A146" s="119" t="s">
        <v>114</v>
      </c>
      <c r="B146" s="119"/>
      <c r="C146" s="40">
        <v>811</v>
      </c>
      <c r="D146" s="109" t="s">
        <v>35</v>
      </c>
      <c r="E146" s="109"/>
      <c r="F146" s="109"/>
      <c r="G146" s="109"/>
      <c r="H146" s="109"/>
      <c r="I146" s="109"/>
      <c r="J146" s="109"/>
      <c r="K146" s="109"/>
      <c r="L146" s="109"/>
      <c r="M146" s="109"/>
      <c r="N146" s="65">
        <f>-N18</f>
        <v>-6746733</v>
      </c>
      <c r="O146" s="60">
        <f>-O18</f>
        <v>-1559916.32</v>
      </c>
      <c r="P146" s="42">
        <v>0</v>
      </c>
      <c r="Q146" s="41" t="s">
        <v>35</v>
      </c>
      <c r="R146" s="60">
        <f>O146</f>
        <v>-1559916.32</v>
      </c>
      <c r="S146" s="52" t="s">
        <v>35</v>
      </c>
    </row>
    <row r="147" spans="1:19" s="14" customFormat="1" ht="32.25" customHeight="1">
      <c r="A147" s="116" t="s">
        <v>115</v>
      </c>
      <c r="B147" s="116"/>
      <c r="C147" s="40">
        <v>812</v>
      </c>
      <c r="D147" s="108" t="s">
        <v>35</v>
      </c>
      <c r="E147" s="108"/>
      <c r="F147" s="108"/>
      <c r="G147" s="108"/>
      <c r="H147" s="108"/>
      <c r="I147" s="108"/>
      <c r="J147" s="108"/>
      <c r="K147" s="108"/>
      <c r="L147" s="108"/>
      <c r="M147" s="108"/>
      <c r="N147" s="66">
        <f>N60</f>
        <v>6750960.7</v>
      </c>
      <c r="O147" s="27">
        <f>P60</f>
        <v>1313615.2999999998</v>
      </c>
      <c r="P147" s="50">
        <v>0</v>
      </c>
      <c r="Q147" s="49" t="s">
        <v>35</v>
      </c>
      <c r="R147" s="27">
        <f>O147</f>
        <v>1313615.2999999998</v>
      </c>
      <c r="S147" s="56" t="s">
        <v>35</v>
      </c>
    </row>
    <row r="148" spans="1:19" s="14" customFormat="1" ht="21.75" customHeight="1">
      <c r="A148" s="125" t="s">
        <v>116</v>
      </c>
      <c r="B148" s="125"/>
      <c r="C148" s="40">
        <v>820</v>
      </c>
      <c r="D148" s="108" t="s">
        <v>35</v>
      </c>
      <c r="E148" s="108"/>
      <c r="F148" s="108"/>
      <c r="G148" s="108"/>
      <c r="H148" s="108"/>
      <c r="I148" s="108"/>
      <c r="J148" s="108"/>
      <c r="K148" s="108"/>
      <c r="L148" s="108"/>
      <c r="M148" s="108"/>
      <c r="N148" s="49" t="s">
        <v>35</v>
      </c>
      <c r="O148" s="49" t="s">
        <v>35</v>
      </c>
      <c r="P148" s="50">
        <v>0</v>
      </c>
      <c r="Q148" s="50">
        <v>0</v>
      </c>
      <c r="R148" s="50">
        <v>0</v>
      </c>
      <c r="S148" s="56" t="s">
        <v>35</v>
      </c>
    </row>
    <row r="149" spans="1:19" ht="12" customHeight="1">
      <c r="A149" s="117" t="s">
        <v>36</v>
      </c>
      <c r="B149" s="117"/>
      <c r="C149" s="19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57"/>
      <c r="O149" s="57"/>
      <c r="P149" s="58"/>
      <c r="Q149" s="58"/>
      <c r="R149" s="58"/>
      <c r="S149" s="59"/>
    </row>
    <row r="150" spans="1:19" s="14" customFormat="1" ht="21.75" customHeight="1">
      <c r="A150" s="119" t="s">
        <v>117</v>
      </c>
      <c r="B150" s="119"/>
      <c r="C150" s="40">
        <v>821</v>
      </c>
      <c r="D150" s="109" t="s">
        <v>35</v>
      </c>
      <c r="E150" s="109"/>
      <c r="F150" s="109"/>
      <c r="G150" s="109"/>
      <c r="H150" s="109"/>
      <c r="I150" s="109"/>
      <c r="J150" s="109"/>
      <c r="K150" s="109"/>
      <c r="L150" s="109"/>
      <c r="M150" s="109"/>
      <c r="N150" s="41" t="s">
        <v>35</v>
      </c>
      <c r="O150" s="41" t="s">
        <v>35</v>
      </c>
      <c r="P150" s="42">
        <v>0</v>
      </c>
      <c r="Q150" s="42">
        <v>0</v>
      </c>
      <c r="R150" s="42">
        <v>0</v>
      </c>
      <c r="S150" s="52" t="s">
        <v>35</v>
      </c>
    </row>
    <row r="151" spans="1:19" s="14" customFormat="1" ht="21.75" customHeight="1">
      <c r="A151" s="116" t="s">
        <v>118</v>
      </c>
      <c r="B151" s="116"/>
      <c r="C151" s="61">
        <v>822</v>
      </c>
      <c r="D151" s="108" t="s">
        <v>35</v>
      </c>
      <c r="E151" s="108"/>
      <c r="F151" s="108"/>
      <c r="G151" s="108"/>
      <c r="H151" s="108"/>
      <c r="I151" s="108"/>
      <c r="J151" s="108"/>
      <c r="K151" s="108"/>
      <c r="L151" s="108"/>
      <c r="M151" s="108"/>
      <c r="N151" s="49" t="s">
        <v>35</v>
      </c>
      <c r="O151" s="49" t="s">
        <v>35</v>
      </c>
      <c r="P151" s="50">
        <v>0</v>
      </c>
      <c r="Q151" s="50">
        <v>0</v>
      </c>
      <c r="R151" s="50">
        <v>0</v>
      </c>
      <c r="S151" s="56" t="s">
        <v>35</v>
      </c>
    </row>
    <row r="152" ht="11.25" customHeight="1"/>
    <row r="153" spans="1:18" ht="12" customHeight="1">
      <c r="A153" s="62" t="s">
        <v>119</v>
      </c>
      <c r="D153" s="122" t="s">
        <v>156</v>
      </c>
      <c r="E153" s="122"/>
      <c r="F153" s="122"/>
      <c r="G153" s="122"/>
      <c r="H153" s="122"/>
      <c r="I153" s="122"/>
      <c r="J153" s="122"/>
      <c r="K153" s="122"/>
      <c r="L153" s="122"/>
      <c r="N153" s="121" t="s">
        <v>120</v>
      </c>
      <c r="O153" s="121"/>
      <c r="R153" s="130" t="s">
        <v>142</v>
      </c>
    </row>
    <row r="154" spans="1:18" ht="12" customHeight="1">
      <c r="A154" s="2" t="s">
        <v>6</v>
      </c>
      <c r="B154" s="63" t="s">
        <v>121</v>
      </c>
      <c r="C154" s="2" t="s">
        <v>6</v>
      </c>
      <c r="D154" s="115" t="s">
        <v>122</v>
      </c>
      <c r="E154" s="115"/>
      <c r="F154" s="115"/>
      <c r="G154" s="115"/>
      <c r="H154" s="115"/>
      <c r="I154" s="115"/>
      <c r="J154" s="115"/>
      <c r="K154" s="115"/>
      <c r="L154" s="115"/>
      <c r="M154" s="2" t="s">
        <v>6</v>
      </c>
      <c r="N154" s="121"/>
      <c r="O154" s="121"/>
      <c r="R154" s="130"/>
    </row>
    <row r="155" spans="15:19" ht="11.25" customHeight="1">
      <c r="O155" s="2" t="s">
        <v>6</v>
      </c>
      <c r="P155" s="63" t="s">
        <v>121</v>
      </c>
      <c r="Q155" s="2" t="s">
        <v>6</v>
      </c>
      <c r="R155" s="63" t="s">
        <v>122</v>
      </c>
      <c r="S155" s="2" t="s">
        <v>6</v>
      </c>
    </row>
    <row r="156" spans="1:12" ht="12" customHeight="1">
      <c r="A156" s="62" t="s">
        <v>123</v>
      </c>
      <c r="D156" s="120" t="s">
        <v>142</v>
      </c>
      <c r="E156" s="120"/>
      <c r="F156" s="120"/>
      <c r="G156" s="120"/>
      <c r="H156" s="120"/>
      <c r="I156" s="120"/>
      <c r="J156" s="120"/>
      <c r="K156" s="120"/>
      <c r="L156" s="120"/>
    </row>
    <row r="157" spans="1:13" ht="11.25" customHeight="1">
      <c r="A157" s="2" t="s">
        <v>6</v>
      </c>
      <c r="B157" s="63" t="s">
        <v>121</v>
      </c>
      <c r="C157" s="2" t="s">
        <v>6</v>
      </c>
      <c r="D157" s="115" t="s">
        <v>122</v>
      </c>
      <c r="E157" s="115"/>
      <c r="F157" s="115"/>
      <c r="G157" s="115"/>
      <c r="H157" s="115"/>
      <c r="I157" s="115"/>
      <c r="J157" s="115"/>
      <c r="K157" s="115"/>
      <c r="L157" s="115"/>
      <c r="M157" s="2" t="s">
        <v>6</v>
      </c>
    </row>
    <row r="159" ht="11.25" customHeight="1">
      <c r="A159" s="7" t="s">
        <v>224</v>
      </c>
    </row>
    <row r="160" ht="11.25" customHeight="1"/>
  </sheetData>
  <sheetProtection/>
  <mergeCells count="321">
    <mergeCell ref="G63:J63"/>
    <mergeCell ref="A53:B53"/>
    <mergeCell ref="A67:B67"/>
    <mergeCell ref="D57:M58"/>
    <mergeCell ref="D54:L54"/>
    <mergeCell ref="A66:B66"/>
    <mergeCell ref="G65:J65"/>
    <mergeCell ref="C57:C58"/>
    <mergeCell ref="K45:L45"/>
    <mergeCell ref="K47:L47"/>
    <mergeCell ref="A45:B45"/>
    <mergeCell ref="F48:J48"/>
    <mergeCell ref="K48:L48"/>
    <mergeCell ref="A48:B48"/>
    <mergeCell ref="F46:J46"/>
    <mergeCell ref="K46:L46"/>
    <mergeCell ref="A46:B46"/>
    <mergeCell ref="A121:B121"/>
    <mergeCell ref="G121:J121"/>
    <mergeCell ref="A84:B84"/>
    <mergeCell ref="G77:J77"/>
    <mergeCell ref="A78:B78"/>
    <mergeCell ref="A119:B119"/>
    <mergeCell ref="A100:B100"/>
    <mergeCell ref="G100:J100"/>
    <mergeCell ref="G80:J80"/>
    <mergeCell ref="G81:J81"/>
    <mergeCell ref="K119:L119"/>
    <mergeCell ref="G92:J92"/>
    <mergeCell ref="G91:J91"/>
    <mergeCell ref="K76:L76"/>
    <mergeCell ref="G78:J78"/>
    <mergeCell ref="A71:B71"/>
    <mergeCell ref="A76:B76"/>
    <mergeCell ref="G76:J76"/>
    <mergeCell ref="K115:L115"/>
    <mergeCell ref="A77:B77"/>
    <mergeCell ref="A94:B94"/>
    <mergeCell ref="G68:J68"/>
    <mergeCell ref="G75:J75"/>
    <mergeCell ref="G70:J70"/>
    <mergeCell ref="F53:J53"/>
    <mergeCell ref="G66:J66"/>
    <mergeCell ref="G69:J69"/>
    <mergeCell ref="G67:J67"/>
    <mergeCell ref="A70:B70"/>
    <mergeCell ref="A88:B88"/>
    <mergeCell ref="G73:J73"/>
    <mergeCell ref="A69:B69"/>
    <mergeCell ref="A47:B47"/>
    <mergeCell ref="A54:B54"/>
    <mergeCell ref="A59:B59"/>
    <mergeCell ref="A60:B60"/>
    <mergeCell ref="A73:B73"/>
    <mergeCell ref="A62:B62"/>
    <mergeCell ref="G62:J62"/>
    <mergeCell ref="A63:B63"/>
    <mergeCell ref="F50:J50"/>
    <mergeCell ref="F32:J32"/>
    <mergeCell ref="A31:B31"/>
    <mergeCell ref="F34:J34"/>
    <mergeCell ref="A37:B37"/>
    <mergeCell ref="F37:J37"/>
    <mergeCell ref="F42:J42"/>
    <mergeCell ref="F40:J40"/>
    <mergeCell ref="A30:B30"/>
    <mergeCell ref="F41:J41"/>
    <mergeCell ref="F38:J38"/>
    <mergeCell ref="A38:B38"/>
    <mergeCell ref="A42:B42"/>
    <mergeCell ref="A49:B49"/>
    <mergeCell ref="F49:J49"/>
    <mergeCell ref="F45:J45"/>
    <mergeCell ref="F47:J47"/>
    <mergeCell ref="A40:B40"/>
    <mergeCell ref="K26:L26"/>
    <mergeCell ref="A39:B39"/>
    <mergeCell ref="A81:B81"/>
    <mergeCell ref="A35:B35"/>
    <mergeCell ref="F35:J35"/>
    <mergeCell ref="F33:J33"/>
    <mergeCell ref="A34:B34"/>
    <mergeCell ref="A36:B36"/>
    <mergeCell ref="F36:J36"/>
    <mergeCell ref="A41:B41"/>
    <mergeCell ref="A26:B26"/>
    <mergeCell ref="F26:J26"/>
    <mergeCell ref="A33:B33"/>
    <mergeCell ref="F30:J30"/>
    <mergeCell ref="F31:J31"/>
    <mergeCell ref="A32:B32"/>
    <mergeCell ref="A27:B27"/>
    <mergeCell ref="F27:J27"/>
    <mergeCell ref="A28:B28"/>
    <mergeCell ref="F28:J28"/>
    <mergeCell ref="A8:L8"/>
    <mergeCell ref="A19:B19"/>
    <mergeCell ref="D19:L19"/>
    <mergeCell ref="A24:B24"/>
    <mergeCell ref="F24:J24"/>
    <mergeCell ref="A23:B23"/>
    <mergeCell ref="F23:J23"/>
    <mergeCell ref="D17:M17"/>
    <mergeCell ref="A20:B20"/>
    <mergeCell ref="F21:J21"/>
    <mergeCell ref="A1:R1"/>
    <mergeCell ref="A2:R2"/>
    <mergeCell ref="A3:R3"/>
    <mergeCell ref="A4:R4"/>
    <mergeCell ref="A9:B9"/>
    <mergeCell ref="D6:L6"/>
    <mergeCell ref="M6:N6"/>
    <mergeCell ref="A7:L7"/>
    <mergeCell ref="M7:Q8"/>
    <mergeCell ref="M9:Q9"/>
    <mergeCell ref="D15:M16"/>
    <mergeCell ref="A18:B18"/>
    <mergeCell ref="D18:M18"/>
    <mergeCell ref="O15:R15"/>
    <mergeCell ref="N15:N16"/>
    <mergeCell ref="A17:B17"/>
    <mergeCell ref="K25:L25"/>
    <mergeCell ref="A13:S13"/>
    <mergeCell ref="F20:J20"/>
    <mergeCell ref="A21:B21"/>
    <mergeCell ref="F22:J22"/>
    <mergeCell ref="A22:B22"/>
    <mergeCell ref="A25:B25"/>
    <mergeCell ref="F25:J25"/>
    <mergeCell ref="A15:B16"/>
    <mergeCell ref="C15:C16"/>
    <mergeCell ref="O57:O58"/>
    <mergeCell ref="D61:K61"/>
    <mergeCell ref="D60:M60"/>
    <mergeCell ref="A44:B44"/>
    <mergeCell ref="F44:J44"/>
    <mergeCell ref="A43:B43"/>
    <mergeCell ref="F43:J43"/>
    <mergeCell ref="A50:B50"/>
    <mergeCell ref="A52:B52"/>
    <mergeCell ref="A55:S55"/>
    <mergeCell ref="T57:U57"/>
    <mergeCell ref="A57:B58"/>
    <mergeCell ref="P57:S57"/>
    <mergeCell ref="N57:N58"/>
    <mergeCell ref="A61:B61"/>
    <mergeCell ref="A51:B51"/>
    <mergeCell ref="F51:J51"/>
    <mergeCell ref="F52:J52"/>
    <mergeCell ref="K52:L52"/>
    <mergeCell ref="D59:M59"/>
    <mergeCell ref="O127:R127"/>
    <mergeCell ref="G95:J95"/>
    <mergeCell ref="A87:B87"/>
    <mergeCell ref="G87:J87"/>
    <mergeCell ref="G93:J93"/>
    <mergeCell ref="A82:B82"/>
    <mergeCell ref="G82:J82"/>
    <mergeCell ref="A120:B120"/>
    <mergeCell ref="A86:B86"/>
    <mergeCell ref="A90:B90"/>
    <mergeCell ref="A129:B129"/>
    <mergeCell ref="D129:M129"/>
    <mergeCell ref="A123:B123"/>
    <mergeCell ref="D123:M123"/>
    <mergeCell ref="A124:B124"/>
    <mergeCell ref="D124:K124"/>
    <mergeCell ref="C127:C128"/>
    <mergeCell ref="A130:B130"/>
    <mergeCell ref="D130:M130"/>
    <mergeCell ref="A131:B131"/>
    <mergeCell ref="A132:B132"/>
    <mergeCell ref="A133:B133"/>
    <mergeCell ref="G83:J83"/>
    <mergeCell ref="K114:L114"/>
    <mergeCell ref="G86:J86"/>
    <mergeCell ref="A83:B83"/>
    <mergeCell ref="D133:L133"/>
    <mergeCell ref="A136:B136"/>
    <mergeCell ref="D136:M136"/>
    <mergeCell ref="A137:B137"/>
    <mergeCell ref="F137:J137"/>
    <mergeCell ref="A135:B135"/>
    <mergeCell ref="D135:M135"/>
    <mergeCell ref="R153:R154"/>
    <mergeCell ref="D154:L154"/>
    <mergeCell ref="A148:B148"/>
    <mergeCell ref="D148:M148"/>
    <mergeCell ref="A149:B149"/>
    <mergeCell ref="F140:J140"/>
    <mergeCell ref="A140:B140"/>
    <mergeCell ref="A142:B142"/>
    <mergeCell ref="D146:M146"/>
    <mergeCell ref="D149:M149"/>
    <mergeCell ref="D131:L131"/>
    <mergeCell ref="A144:B144"/>
    <mergeCell ref="D139:M139"/>
    <mergeCell ref="A141:B141"/>
    <mergeCell ref="D141:M141"/>
    <mergeCell ref="A138:B138"/>
    <mergeCell ref="D138:M138"/>
    <mergeCell ref="A139:B139"/>
    <mergeCell ref="A134:B134"/>
    <mergeCell ref="A143:B143"/>
    <mergeCell ref="N153:O154"/>
    <mergeCell ref="K36:L36"/>
    <mergeCell ref="F39:J39"/>
    <mergeCell ref="K39:L39"/>
    <mergeCell ref="D153:L153"/>
    <mergeCell ref="D147:M147"/>
    <mergeCell ref="F142:J142"/>
    <mergeCell ref="D143:M143"/>
    <mergeCell ref="D132:M132"/>
    <mergeCell ref="G113:J113"/>
    <mergeCell ref="D157:L157"/>
    <mergeCell ref="A151:B151"/>
    <mergeCell ref="D151:M151"/>
    <mergeCell ref="A145:B145"/>
    <mergeCell ref="D145:M145"/>
    <mergeCell ref="A146:B146"/>
    <mergeCell ref="D156:L156"/>
    <mergeCell ref="A147:B147"/>
    <mergeCell ref="A150:B150"/>
    <mergeCell ref="D144:M144"/>
    <mergeCell ref="D150:M150"/>
    <mergeCell ref="F134:J134"/>
    <mergeCell ref="A114:B114"/>
    <mergeCell ref="G114:J114"/>
    <mergeCell ref="D127:M128"/>
    <mergeCell ref="A125:R125"/>
    <mergeCell ref="A127:B128"/>
    <mergeCell ref="N127:N128"/>
    <mergeCell ref="K121:L121"/>
    <mergeCell ref="K28:L28"/>
    <mergeCell ref="G103:J103"/>
    <mergeCell ref="G96:J96"/>
    <mergeCell ref="K67:L67"/>
    <mergeCell ref="G97:J97"/>
    <mergeCell ref="A95:B95"/>
    <mergeCell ref="A93:B93"/>
    <mergeCell ref="A68:B68"/>
    <mergeCell ref="K99:L99"/>
    <mergeCell ref="G84:J84"/>
    <mergeCell ref="K80:L80"/>
    <mergeCell ref="A85:B85"/>
    <mergeCell ref="G85:J85"/>
    <mergeCell ref="A92:B92"/>
    <mergeCell ref="A80:B80"/>
    <mergeCell ref="G88:J88"/>
    <mergeCell ref="G90:J90"/>
    <mergeCell ref="G74:J74"/>
    <mergeCell ref="G89:J89"/>
    <mergeCell ref="A91:B91"/>
    <mergeCell ref="A89:B89"/>
    <mergeCell ref="A75:B75"/>
    <mergeCell ref="A79:B79"/>
    <mergeCell ref="G79:J79"/>
    <mergeCell ref="A74:B74"/>
    <mergeCell ref="G120:J120"/>
    <mergeCell ref="G115:J115"/>
    <mergeCell ref="G119:J119"/>
    <mergeCell ref="A113:B113"/>
    <mergeCell ref="A103:B103"/>
    <mergeCell ref="G94:J94"/>
    <mergeCell ref="G101:J101"/>
    <mergeCell ref="G102:J102"/>
    <mergeCell ref="G104:J104"/>
    <mergeCell ref="G111:J111"/>
    <mergeCell ref="G99:J99"/>
    <mergeCell ref="A97:B97"/>
    <mergeCell ref="A104:B104"/>
    <mergeCell ref="A96:B96"/>
    <mergeCell ref="A98:B98"/>
    <mergeCell ref="A101:B101"/>
    <mergeCell ref="A102:B102"/>
    <mergeCell ref="A99:B99"/>
    <mergeCell ref="G98:J98"/>
    <mergeCell ref="K118:L118"/>
    <mergeCell ref="A117:B117"/>
    <mergeCell ref="A116:B116"/>
    <mergeCell ref="G116:J116"/>
    <mergeCell ref="A109:B109"/>
    <mergeCell ref="G109:J109"/>
    <mergeCell ref="G112:J112"/>
    <mergeCell ref="K100:L100"/>
    <mergeCell ref="G105:J105"/>
    <mergeCell ref="A105:B105"/>
    <mergeCell ref="A107:B107"/>
    <mergeCell ref="G107:J107"/>
    <mergeCell ref="A110:B110"/>
    <mergeCell ref="G110:J110"/>
    <mergeCell ref="G122:J122"/>
    <mergeCell ref="K107:L107"/>
    <mergeCell ref="A118:B118"/>
    <mergeCell ref="G117:J117"/>
    <mergeCell ref="K117:L117"/>
    <mergeCell ref="G118:J118"/>
    <mergeCell ref="A115:B115"/>
    <mergeCell ref="A111:B111"/>
    <mergeCell ref="A112:B112"/>
    <mergeCell ref="K120:L120"/>
    <mergeCell ref="K122:L122"/>
    <mergeCell ref="K116:L116"/>
    <mergeCell ref="A72:B72"/>
    <mergeCell ref="G71:J71"/>
    <mergeCell ref="G72:J72"/>
    <mergeCell ref="K108:L108"/>
    <mergeCell ref="A108:B108"/>
    <mergeCell ref="G108:J108"/>
    <mergeCell ref="K79:L79"/>
    <mergeCell ref="A122:B122"/>
    <mergeCell ref="A29:B29"/>
    <mergeCell ref="F29:J29"/>
    <mergeCell ref="K29:L29"/>
    <mergeCell ref="A106:B106"/>
    <mergeCell ref="G106:J106"/>
    <mergeCell ref="K42:L42"/>
    <mergeCell ref="A64:B64"/>
    <mergeCell ref="A65:B65"/>
    <mergeCell ref="G64:J64"/>
    <mergeCell ref="K43:L43"/>
  </mergeCells>
  <printOptions/>
  <pageMargins left="0.7480314960629921" right="0.7480314960629921" top="0.1968503937007874" bottom="0.1968503937007874" header="0.5118110236220472" footer="0.5118110236220472"/>
  <pageSetup fitToHeight="0" fitToWidth="1" horizontalDpi="600" verticalDpi="600" orientation="landscape" paperSize="9" scale="76" r:id="rId1"/>
  <rowBreaks count="2" manualBreakCount="2">
    <brk id="54" max="0" man="1"/>
    <brk id="124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2021-04-02T04:49:53Z</cp:lastPrinted>
  <dcterms:created xsi:type="dcterms:W3CDTF">2016-01-11T08:04:07Z</dcterms:created>
  <dcterms:modified xsi:type="dcterms:W3CDTF">2021-04-02T04:51:16Z</dcterms:modified>
  <cp:category/>
  <cp:version/>
  <cp:contentType/>
  <cp:contentStatus/>
  <cp:revision>1</cp:revision>
</cp:coreProperties>
</file>